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1季度" sheetId="1" r:id="rId1"/>
  </sheets>
  <definedNames/>
  <calcPr fullCalcOnLoad="1"/>
</workbook>
</file>

<file path=xl/sharedStrings.xml><?xml version="1.0" encoding="utf-8"?>
<sst xmlns="http://schemas.openxmlformats.org/spreadsheetml/2006/main" count="62" uniqueCount="47">
  <si>
    <t>共和村</t>
  </si>
  <si>
    <t>共裕村</t>
  </si>
  <si>
    <t>共建村</t>
  </si>
  <si>
    <t>共兴村</t>
  </si>
  <si>
    <t>新南村</t>
  </si>
  <si>
    <t>三新村</t>
  </si>
  <si>
    <t>冯娄村</t>
  </si>
  <si>
    <t>建华村</t>
  </si>
  <si>
    <t>创新村</t>
  </si>
  <si>
    <t>创建村</t>
  </si>
  <si>
    <t>宏新村</t>
  </si>
  <si>
    <t>宏波村</t>
  </si>
  <si>
    <t>考核类别</t>
  </si>
  <si>
    <t>村监委积分</t>
  </si>
  <si>
    <t>行政村</t>
  </si>
  <si>
    <t>3月</t>
  </si>
  <si>
    <t>合计得分</t>
  </si>
  <si>
    <t>合计   得分</t>
  </si>
  <si>
    <t>制表单位：新湾街道纪工委</t>
  </si>
  <si>
    <t>党风廉政一季度综合得分</t>
  </si>
  <si>
    <r>
      <t>及时    完整性     （</t>
    </r>
    <r>
      <rPr>
        <b/>
        <sz val="10"/>
        <rFont val="宋体"/>
        <family val="0"/>
      </rPr>
      <t>2分/份）</t>
    </r>
  </si>
  <si>
    <t>纪检村监委常规工作</t>
  </si>
  <si>
    <r>
      <t xml:space="preserve">规范性  得分     </t>
    </r>
    <r>
      <rPr>
        <b/>
        <sz val="10"/>
        <rFont val="宋体"/>
        <family val="0"/>
      </rPr>
      <t>（1分/份）</t>
    </r>
  </si>
  <si>
    <t>缺报</t>
  </si>
  <si>
    <t>复合得分</t>
  </si>
  <si>
    <t>新北桥  社区</t>
  </si>
  <si>
    <t>1月</t>
  </si>
  <si>
    <t>2月</t>
  </si>
  <si>
    <t>完成质量名次</t>
  </si>
  <si>
    <t>小计</t>
  </si>
  <si>
    <t>2017年度新湾街道各行政村（社区）党风廉政建设一季度考核评分表</t>
  </si>
  <si>
    <t>4/5-2</t>
  </si>
  <si>
    <t>一事一议</t>
  </si>
  <si>
    <t>4/5-9</t>
  </si>
  <si>
    <t>5/5-2</t>
  </si>
  <si>
    <t>4/5</t>
  </si>
  <si>
    <t>3/5</t>
  </si>
  <si>
    <t>一事一议   村监委信息</t>
  </si>
  <si>
    <t>5/5-3</t>
  </si>
  <si>
    <t>权重   得分  (25%)</t>
  </si>
  <si>
    <r>
      <t>制表日期：201</t>
    </r>
    <r>
      <rPr>
        <sz val="12"/>
        <rFont val="宋体"/>
        <family val="0"/>
      </rPr>
      <t>7</t>
    </r>
    <r>
      <rPr>
        <sz val="12"/>
        <rFont val="宋体"/>
        <family val="0"/>
      </rPr>
      <t>年</t>
    </r>
    <r>
      <rPr>
        <sz val="12"/>
        <rFont val="宋体"/>
        <family val="0"/>
      </rPr>
      <t>5</t>
    </r>
    <r>
      <rPr>
        <sz val="12"/>
        <rFont val="宋体"/>
        <family val="0"/>
      </rPr>
      <t>月</t>
    </r>
    <r>
      <rPr>
        <sz val="12"/>
        <rFont val="宋体"/>
        <family val="0"/>
      </rPr>
      <t>15</t>
    </r>
    <r>
      <rPr>
        <sz val="12"/>
        <rFont val="宋体"/>
        <family val="0"/>
      </rPr>
      <t>日</t>
    </r>
  </si>
  <si>
    <t>程序 规范</t>
  </si>
  <si>
    <t>选举结果完成预期程度</t>
  </si>
  <si>
    <t>重点工作（换届选举）</t>
  </si>
  <si>
    <t>权重 得分(30%)</t>
  </si>
  <si>
    <t>权重 得分(45%)</t>
  </si>
  <si>
    <t>季度   排名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</si>
</sst>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0_);[Red]\(0.00\)"/>
    <numFmt numFmtId="179" formatCode="0_);[Red]\(0\)"/>
    <numFmt numFmtId="180" formatCode="0.00_ "/>
    <numFmt numFmtId="181" formatCode="0_ "/>
  </numFmts>
  <fonts count="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/>
    </xf>
    <xf numFmtId="176" fontId="3" fillId="0" borderId="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top" wrapText="1"/>
    </xf>
    <xf numFmtId="179" fontId="2" fillId="0" borderId="1" xfId="0" applyNumberFormat="1" applyFont="1" applyBorder="1" applyAlignment="1">
      <alignment horizontal="center" vertical="center" wrapText="1"/>
    </xf>
    <xf numFmtId="179" fontId="0" fillId="0" borderId="1" xfId="0" applyNumberFormat="1" applyBorder="1" applyAlignment="1">
      <alignment horizontal="center" vertical="center"/>
    </xf>
    <xf numFmtId="179" fontId="0" fillId="0" borderId="2" xfId="0" applyNumberFormat="1" applyBorder="1" applyAlignment="1">
      <alignment horizontal="center" vertical="center"/>
    </xf>
    <xf numFmtId="179" fontId="3" fillId="0" borderId="0" xfId="0" applyNumberFormat="1" applyFont="1" applyBorder="1" applyAlignment="1">
      <alignment horizontal="center" vertical="center"/>
    </xf>
    <xf numFmtId="179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19050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>
          <a:off x="9525" y="619125"/>
          <a:ext cx="6286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workbookViewId="0" topLeftCell="A4">
      <selection activeCell="A9" sqref="A9:IV9"/>
    </sheetView>
  </sheetViews>
  <sheetFormatPr defaultColWidth="9.00390625" defaultRowHeight="14.25"/>
  <cols>
    <col min="1" max="1" width="8.125" style="1" customWidth="1"/>
    <col min="2" max="3" width="6.25390625" style="0" customWidth="1"/>
    <col min="4" max="4" width="5.875" style="0" customWidth="1"/>
    <col min="5" max="5" width="6.875" style="0" customWidth="1"/>
    <col min="6" max="6" width="7.375" style="0" customWidth="1"/>
    <col min="7" max="7" width="6.625" style="0" customWidth="1"/>
    <col min="8" max="8" width="6.375" style="5" customWidth="1"/>
    <col min="9" max="9" width="6.25390625" style="28" customWidth="1"/>
    <col min="10" max="10" width="5.50390625" style="28" customWidth="1"/>
    <col min="11" max="11" width="5.625" style="28" customWidth="1"/>
    <col min="12" max="12" width="7.25390625" style="21" customWidth="1"/>
    <col min="13" max="13" width="10.25390625" style="8" customWidth="1"/>
    <col min="14" max="14" width="8.25390625" style="5" customWidth="1"/>
    <col min="15" max="15" width="10.125" style="30" customWidth="1"/>
    <col min="16" max="16" width="9.00390625" style="5" customWidth="1"/>
    <col min="17" max="17" width="8.00390625" style="21" customWidth="1"/>
    <col min="18" max="18" width="7.75390625" style="0" customWidth="1"/>
  </cols>
  <sheetData>
    <row r="1" spans="1:18" ht="32.25" customHeight="1">
      <c r="A1" s="41" t="s">
        <v>30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ht="15.75" customHeight="1" thickBot="1">
      <c r="A2" s="44" t="s">
        <v>18</v>
      </c>
      <c r="B2" s="44"/>
      <c r="C2" s="44"/>
      <c r="D2" s="44"/>
      <c r="E2" s="44"/>
      <c r="F2" s="9"/>
      <c r="G2" s="9"/>
      <c r="H2" s="9"/>
      <c r="I2" s="27"/>
      <c r="J2" s="27"/>
      <c r="K2" s="27"/>
      <c r="L2" s="22"/>
      <c r="M2" s="9"/>
      <c r="N2" s="9"/>
      <c r="O2" s="29"/>
      <c r="P2" s="45" t="s">
        <v>40</v>
      </c>
      <c r="Q2" s="45"/>
      <c r="R2" s="45"/>
    </row>
    <row r="3" spans="1:19" s="1" customFormat="1" ht="26.25" customHeight="1">
      <c r="A3" s="23" t="s">
        <v>12</v>
      </c>
      <c r="B3" s="42" t="s">
        <v>13</v>
      </c>
      <c r="C3" s="42"/>
      <c r="D3" s="42"/>
      <c r="E3" s="42"/>
      <c r="F3" s="42"/>
      <c r="G3" s="42" t="s">
        <v>43</v>
      </c>
      <c r="H3" s="42"/>
      <c r="I3" s="42"/>
      <c r="J3" s="42"/>
      <c r="K3" s="42"/>
      <c r="L3" s="42"/>
      <c r="M3" s="42" t="s">
        <v>21</v>
      </c>
      <c r="N3" s="42"/>
      <c r="O3" s="42"/>
      <c r="P3" s="42"/>
      <c r="Q3" s="42"/>
      <c r="R3" s="42" t="s">
        <v>19</v>
      </c>
      <c r="S3" s="39" t="s">
        <v>46</v>
      </c>
    </row>
    <row r="4" spans="1:19" s="1" customFormat="1" ht="72" customHeight="1">
      <c r="A4" s="36" t="s">
        <v>14</v>
      </c>
      <c r="B4" s="4" t="s">
        <v>26</v>
      </c>
      <c r="C4" s="4" t="s">
        <v>27</v>
      </c>
      <c r="D4" s="4" t="s">
        <v>15</v>
      </c>
      <c r="E4" s="4" t="s">
        <v>16</v>
      </c>
      <c r="F4" s="4" t="s">
        <v>44</v>
      </c>
      <c r="G4" s="4" t="s">
        <v>41</v>
      </c>
      <c r="H4" s="4" t="s">
        <v>42</v>
      </c>
      <c r="I4" s="24" t="s">
        <v>29</v>
      </c>
      <c r="J4" s="24" t="s">
        <v>28</v>
      </c>
      <c r="K4" s="24" t="s">
        <v>24</v>
      </c>
      <c r="L4" s="20" t="s">
        <v>45</v>
      </c>
      <c r="M4" s="7" t="s">
        <v>20</v>
      </c>
      <c r="N4" s="4" t="s">
        <v>22</v>
      </c>
      <c r="O4" s="4" t="s">
        <v>23</v>
      </c>
      <c r="P4" s="4" t="s">
        <v>17</v>
      </c>
      <c r="Q4" s="20" t="s">
        <v>39</v>
      </c>
      <c r="R4" s="43"/>
      <c r="S4" s="40"/>
    </row>
    <row r="5" spans="1:19" ht="24.75" customHeight="1">
      <c r="A5" s="34" t="s">
        <v>0</v>
      </c>
      <c r="B5" s="3">
        <v>15.7</v>
      </c>
      <c r="C5" s="3">
        <v>3.2</v>
      </c>
      <c r="D5" s="3">
        <v>2.5</v>
      </c>
      <c r="E5" s="6">
        <f aca="true" t="shared" si="0" ref="E5:E17">SUM(B5:D5)</f>
        <v>21.4</v>
      </c>
      <c r="F5" s="15">
        <f aca="true" t="shared" si="1" ref="F5:F17">E5/27.4*30</f>
        <v>23.43065693430657</v>
      </c>
      <c r="G5" s="2">
        <v>50</v>
      </c>
      <c r="H5" s="6">
        <v>50</v>
      </c>
      <c r="I5" s="25">
        <f aca="true" t="shared" si="2" ref="I5:I13">G5+H5</f>
        <v>100</v>
      </c>
      <c r="J5" s="25">
        <v>1</v>
      </c>
      <c r="K5" s="25">
        <v>100</v>
      </c>
      <c r="L5" s="15">
        <f aca="true" t="shared" si="3" ref="L5:L17">K5*0.45</f>
        <v>45</v>
      </c>
      <c r="M5" s="10" t="s">
        <v>31</v>
      </c>
      <c r="N5" s="6">
        <v>3</v>
      </c>
      <c r="O5" s="31" t="s">
        <v>32</v>
      </c>
      <c r="P5" s="6">
        <v>11</v>
      </c>
      <c r="Q5" s="15">
        <f aca="true" t="shared" si="4" ref="Q5:Q17">P5/14*25</f>
        <v>19.642857142857142</v>
      </c>
      <c r="R5" s="15">
        <f aca="true" t="shared" si="5" ref="R5:R17">F5+L5+Q5</f>
        <v>88.07351407716371</v>
      </c>
      <c r="S5" s="37">
        <v>7</v>
      </c>
    </row>
    <row r="6" spans="1:19" ht="24.75" customHeight="1">
      <c r="A6" s="34" t="s">
        <v>1</v>
      </c>
      <c r="B6" s="18">
        <v>16.8</v>
      </c>
      <c r="C6" s="18">
        <v>5.4</v>
      </c>
      <c r="D6" s="14">
        <v>4.6</v>
      </c>
      <c r="E6" s="6">
        <f t="shared" si="0"/>
        <v>26.800000000000004</v>
      </c>
      <c r="F6" s="15">
        <f t="shared" si="1"/>
        <v>29.343065693430663</v>
      </c>
      <c r="G6" s="2">
        <v>50</v>
      </c>
      <c r="H6" s="6">
        <v>50</v>
      </c>
      <c r="I6" s="25">
        <f t="shared" si="2"/>
        <v>100</v>
      </c>
      <c r="J6" s="25">
        <v>1</v>
      </c>
      <c r="K6" s="25">
        <v>100</v>
      </c>
      <c r="L6" s="15">
        <f t="shared" si="3"/>
        <v>45</v>
      </c>
      <c r="M6" s="10" t="s">
        <v>33</v>
      </c>
      <c r="N6" s="6">
        <v>3</v>
      </c>
      <c r="O6" s="31" t="s">
        <v>32</v>
      </c>
      <c r="P6" s="6">
        <v>11</v>
      </c>
      <c r="Q6" s="15">
        <f t="shared" si="4"/>
        <v>19.642857142857142</v>
      </c>
      <c r="R6" s="15">
        <f t="shared" si="5"/>
        <v>93.9859228362878</v>
      </c>
      <c r="S6" s="37">
        <v>4</v>
      </c>
    </row>
    <row r="7" spans="1:19" ht="24.75" customHeight="1">
      <c r="A7" s="34" t="s">
        <v>2</v>
      </c>
      <c r="B7" s="18">
        <v>14.9</v>
      </c>
      <c r="C7" s="18">
        <v>4.4</v>
      </c>
      <c r="D7" s="14">
        <v>3.9</v>
      </c>
      <c r="E7" s="6">
        <f t="shared" si="0"/>
        <v>23.2</v>
      </c>
      <c r="F7" s="15">
        <f t="shared" si="1"/>
        <v>25.401459854014597</v>
      </c>
      <c r="G7" s="2">
        <v>50</v>
      </c>
      <c r="H7" s="2">
        <v>50</v>
      </c>
      <c r="I7" s="25">
        <f t="shared" si="2"/>
        <v>100</v>
      </c>
      <c r="J7" s="25">
        <v>2</v>
      </c>
      <c r="K7" s="25">
        <v>95</v>
      </c>
      <c r="L7" s="15">
        <f t="shared" si="3"/>
        <v>42.75</v>
      </c>
      <c r="M7" s="10" t="s">
        <v>34</v>
      </c>
      <c r="N7" s="6">
        <v>4</v>
      </c>
      <c r="O7" s="31"/>
      <c r="P7" s="6">
        <v>14</v>
      </c>
      <c r="Q7" s="15">
        <f t="shared" si="4"/>
        <v>25</v>
      </c>
      <c r="R7" s="15">
        <f t="shared" si="5"/>
        <v>93.1514598540146</v>
      </c>
      <c r="S7" s="37">
        <v>5</v>
      </c>
    </row>
    <row r="8" spans="1:19" ht="24.75" customHeight="1">
      <c r="A8" s="34" t="s">
        <v>3</v>
      </c>
      <c r="B8" s="18">
        <v>13.6</v>
      </c>
      <c r="C8" s="18">
        <v>4.4</v>
      </c>
      <c r="D8" s="14">
        <v>2.8</v>
      </c>
      <c r="E8" s="6">
        <f t="shared" si="0"/>
        <v>20.8</v>
      </c>
      <c r="F8" s="15">
        <f t="shared" si="1"/>
        <v>22.77372262773723</v>
      </c>
      <c r="G8" s="2">
        <v>50</v>
      </c>
      <c r="H8" s="2">
        <v>50</v>
      </c>
      <c r="I8" s="25">
        <f t="shared" si="2"/>
        <v>100</v>
      </c>
      <c r="J8" s="25">
        <v>1</v>
      </c>
      <c r="K8" s="25">
        <v>100</v>
      </c>
      <c r="L8" s="15">
        <f t="shared" si="3"/>
        <v>45</v>
      </c>
      <c r="M8" s="10" t="s">
        <v>35</v>
      </c>
      <c r="N8" s="6">
        <v>3</v>
      </c>
      <c r="O8" s="31" t="s">
        <v>32</v>
      </c>
      <c r="P8" s="6">
        <v>11</v>
      </c>
      <c r="Q8" s="15">
        <f t="shared" si="4"/>
        <v>19.642857142857142</v>
      </c>
      <c r="R8" s="15">
        <f t="shared" si="5"/>
        <v>87.41657977059437</v>
      </c>
      <c r="S8" s="37">
        <v>8</v>
      </c>
    </row>
    <row r="9" spans="1:19" ht="24.75" customHeight="1">
      <c r="A9" s="34" t="s">
        <v>4</v>
      </c>
      <c r="B9" s="18">
        <v>17.8</v>
      </c>
      <c r="C9" s="18">
        <v>5.2</v>
      </c>
      <c r="D9" s="14">
        <v>4.4</v>
      </c>
      <c r="E9" s="6">
        <f t="shared" si="0"/>
        <v>27.4</v>
      </c>
      <c r="F9" s="15">
        <f t="shared" si="1"/>
        <v>30</v>
      </c>
      <c r="G9" s="2">
        <v>50</v>
      </c>
      <c r="H9" s="2">
        <v>50</v>
      </c>
      <c r="I9" s="25">
        <f t="shared" si="2"/>
        <v>100</v>
      </c>
      <c r="J9" s="25">
        <v>1</v>
      </c>
      <c r="K9" s="25">
        <v>100</v>
      </c>
      <c r="L9" s="15">
        <f t="shared" si="3"/>
        <v>45</v>
      </c>
      <c r="M9" s="10" t="s">
        <v>35</v>
      </c>
      <c r="N9" s="6">
        <v>3</v>
      </c>
      <c r="O9" s="31" t="s">
        <v>32</v>
      </c>
      <c r="P9" s="6">
        <v>11</v>
      </c>
      <c r="Q9" s="15">
        <f t="shared" si="4"/>
        <v>19.642857142857142</v>
      </c>
      <c r="R9" s="15">
        <f t="shared" si="5"/>
        <v>94.64285714285714</v>
      </c>
      <c r="S9" s="37">
        <v>3</v>
      </c>
    </row>
    <row r="10" spans="1:19" ht="24.75" customHeight="1">
      <c r="A10" s="34" t="s">
        <v>5</v>
      </c>
      <c r="B10" s="18">
        <v>13.5</v>
      </c>
      <c r="C10" s="18">
        <v>5.3</v>
      </c>
      <c r="D10" s="14">
        <v>2.3</v>
      </c>
      <c r="E10" s="6">
        <f t="shared" si="0"/>
        <v>21.1</v>
      </c>
      <c r="F10" s="15">
        <f t="shared" si="1"/>
        <v>23.102189781021902</v>
      </c>
      <c r="G10" s="2">
        <v>50</v>
      </c>
      <c r="H10" s="6">
        <v>45</v>
      </c>
      <c r="I10" s="25">
        <f t="shared" si="2"/>
        <v>95</v>
      </c>
      <c r="J10" s="25">
        <v>2</v>
      </c>
      <c r="K10" s="25">
        <v>95</v>
      </c>
      <c r="L10" s="15">
        <f t="shared" si="3"/>
        <v>42.75</v>
      </c>
      <c r="M10" s="10" t="s">
        <v>36</v>
      </c>
      <c r="N10" s="6">
        <v>3</v>
      </c>
      <c r="O10" s="31" t="s">
        <v>37</v>
      </c>
      <c r="P10" s="6">
        <v>9</v>
      </c>
      <c r="Q10" s="15">
        <f t="shared" si="4"/>
        <v>16.071428571428573</v>
      </c>
      <c r="R10" s="15">
        <f t="shared" si="5"/>
        <v>81.92361835245048</v>
      </c>
      <c r="S10" s="37">
        <v>12</v>
      </c>
    </row>
    <row r="11" spans="1:19" ht="36" customHeight="1">
      <c r="A11" s="34" t="s">
        <v>6</v>
      </c>
      <c r="B11" s="18">
        <v>18.3</v>
      </c>
      <c r="C11" s="18">
        <v>4.8</v>
      </c>
      <c r="D11" s="14">
        <v>2.7</v>
      </c>
      <c r="E11" s="6">
        <f t="shared" si="0"/>
        <v>25.8</v>
      </c>
      <c r="F11" s="15">
        <f t="shared" si="1"/>
        <v>28.248175182481752</v>
      </c>
      <c r="G11" s="2">
        <v>45</v>
      </c>
      <c r="H11" s="6">
        <v>50</v>
      </c>
      <c r="I11" s="25">
        <f t="shared" si="2"/>
        <v>95</v>
      </c>
      <c r="J11" s="25">
        <v>2</v>
      </c>
      <c r="K11" s="25">
        <v>95</v>
      </c>
      <c r="L11" s="15">
        <f t="shared" si="3"/>
        <v>42.75</v>
      </c>
      <c r="M11" s="10" t="s">
        <v>38</v>
      </c>
      <c r="N11" s="6">
        <v>4</v>
      </c>
      <c r="O11" s="32"/>
      <c r="P11" s="6">
        <v>14</v>
      </c>
      <c r="Q11" s="15">
        <f t="shared" si="4"/>
        <v>25</v>
      </c>
      <c r="R11" s="15">
        <f t="shared" si="5"/>
        <v>95.99817518248176</v>
      </c>
      <c r="S11" s="37">
        <v>2</v>
      </c>
    </row>
    <row r="12" spans="1:19" ht="24.75" customHeight="1">
      <c r="A12" s="34" t="s">
        <v>7</v>
      </c>
      <c r="B12" s="18">
        <v>19.1</v>
      </c>
      <c r="C12" s="18">
        <v>3.9</v>
      </c>
      <c r="D12" s="14">
        <v>4.2</v>
      </c>
      <c r="E12" s="6">
        <f t="shared" si="0"/>
        <v>27.2</v>
      </c>
      <c r="F12" s="15">
        <f t="shared" si="1"/>
        <v>29.78102189781022</v>
      </c>
      <c r="G12" s="2">
        <v>45</v>
      </c>
      <c r="H12" s="6">
        <v>50</v>
      </c>
      <c r="I12" s="25">
        <f t="shared" si="2"/>
        <v>95</v>
      </c>
      <c r="J12" s="25">
        <v>2</v>
      </c>
      <c r="K12" s="25">
        <v>95</v>
      </c>
      <c r="L12" s="15">
        <f t="shared" si="3"/>
        <v>42.75</v>
      </c>
      <c r="M12" s="10" t="s">
        <v>34</v>
      </c>
      <c r="N12" s="6">
        <v>4</v>
      </c>
      <c r="O12" s="31"/>
      <c r="P12" s="6">
        <v>14</v>
      </c>
      <c r="Q12" s="15">
        <f t="shared" si="4"/>
        <v>25</v>
      </c>
      <c r="R12" s="15">
        <f t="shared" si="5"/>
        <v>97.53102189781022</v>
      </c>
      <c r="S12" s="37">
        <v>1</v>
      </c>
    </row>
    <row r="13" spans="1:19" ht="24.75" customHeight="1">
      <c r="A13" s="34" t="s">
        <v>8</v>
      </c>
      <c r="B13" s="18">
        <v>14.4</v>
      </c>
      <c r="C13" s="18">
        <v>3.9</v>
      </c>
      <c r="D13" s="14">
        <v>3.9</v>
      </c>
      <c r="E13" s="6">
        <f t="shared" si="0"/>
        <v>22.2</v>
      </c>
      <c r="F13" s="15">
        <f t="shared" si="1"/>
        <v>24.306569343065693</v>
      </c>
      <c r="G13" s="2">
        <v>40</v>
      </c>
      <c r="H13" s="6">
        <v>50</v>
      </c>
      <c r="I13" s="25">
        <f t="shared" si="2"/>
        <v>90</v>
      </c>
      <c r="J13" s="25">
        <v>5</v>
      </c>
      <c r="K13" s="25">
        <v>80</v>
      </c>
      <c r="L13" s="15">
        <f t="shared" si="3"/>
        <v>36</v>
      </c>
      <c r="M13" s="10" t="s">
        <v>35</v>
      </c>
      <c r="N13" s="6">
        <v>3</v>
      </c>
      <c r="O13" s="31" t="s">
        <v>32</v>
      </c>
      <c r="P13" s="6">
        <v>11</v>
      </c>
      <c r="Q13" s="15">
        <f t="shared" si="4"/>
        <v>19.642857142857142</v>
      </c>
      <c r="R13" s="15">
        <f t="shared" si="5"/>
        <v>79.94942648592283</v>
      </c>
      <c r="S13" s="37">
        <v>13</v>
      </c>
    </row>
    <row r="14" spans="1:19" ht="24.75" customHeight="1">
      <c r="A14" s="34" t="s">
        <v>9</v>
      </c>
      <c r="B14" s="18">
        <v>15.2</v>
      </c>
      <c r="C14" s="18">
        <v>2.5</v>
      </c>
      <c r="D14" s="14">
        <v>2.2</v>
      </c>
      <c r="E14" s="6">
        <f t="shared" si="0"/>
        <v>19.9</v>
      </c>
      <c r="F14" s="15">
        <f t="shared" si="1"/>
        <v>21.78832116788321</v>
      </c>
      <c r="G14" s="2">
        <v>47</v>
      </c>
      <c r="H14" s="6">
        <v>47</v>
      </c>
      <c r="I14" s="25">
        <v>94</v>
      </c>
      <c r="J14" s="25">
        <v>4</v>
      </c>
      <c r="K14" s="25">
        <v>90</v>
      </c>
      <c r="L14" s="15">
        <f t="shared" si="3"/>
        <v>40.5</v>
      </c>
      <c r="M14" s="10" t="s">
        <v>35</v>
      </c>
      <c r="N14" s="6">
        <v>3</v>
      </c>
      <c r="O14" s="31" t="s">
        <v>32</v>
      </c>
      <c r="P14" s="6">
        <v>11</v>
      </c>
      <c r="Q14" s="15">
        <f t="shared" si="4"/>
        <v>19.642857142857142</v>
      </c>
      <c r="R14" s="15">
        <f t="shared" si="5"/>
        <v>81.93117831074035</v>
      </c>
      <c r="S14" s="37">
        <v>11</v>
      </c>
    </row>
    <row r="15" spans="1:19" ht="24.75" customHeight="1">
      <c r="A15" s="34" t="s">
        <v>10</v>
      </c>
      <c r="B15" s="18">
        <v>13.2</v>
      </c>
      <c r="C15" s="18">
        <v>3.5</v>
      </c>
      <c r="D15" s="14">
        <v>2</v>
      </c>
      <c r="E15" s="6">
        <f t="shared" si="0"/>
        <v>18.7</v>
      </c>
      <c r="F15" s="15">
        <f t="shared" si="1"/>
        <v>20.474452554744527</v>
      </c>
      <c r="G15" s="2">
        <v>50</v>
      </c>
      <c r="H15" s="6">
        <v>45</v>
      </c>
      <c r="I15" s="25">
        <f>G15+H15</f>
        <v>95</v>
      </c>
      <c r="J15" s="25">
        <v>2</v>
      </c>
      <c r="K15" s="25">
        <v>95</v>
      </c>
      <c r="L15" s="15">
        <f t="shared" si="3"/>
        <v>42.75</v>
      </c>
      <c r="M15" s="10" t="s">
        <v>31</v>
      </c>
      <c r="N15" s="6">
        <v>3</v>
      </c>
      <c r="O15" s="31" t="s">
        <v>32</v>
      </c>
      <c r="P15" s="6">
        <v>11</v>
      </c>
      <c r="Q15" s="15">
        <f t="shared" si="4"/>
        <v>19.642857142857142</v>
      </c>
      <c r="R15" s="15">
        <f t="shared" si="5"/>
        <v>82.86730969760167</v>
      </c>
      <c r="S15" s="37">
        <v>10</v>
      </c>
    </row>
    <row r="16" spans="1:19" ht="24.75" customHeight="1">
      <c r="A16" s="34" t="s">
        <v>11</v>
      </c>
      <c r="B16" s="18">
        <v>14.3</v>
      </c>
      <c r="C16" s="18">
        <v>6.2</v>
      </c>
      <c r="D16" s="14">
        <v>3.1</v>
      </c>
      <c r="E16" s="6">
        <f t="shared" si="0"/>
        <v>23.6</v>
      </c>
      <c r="F16" s="15">
        <f t="shared" si="1"/>
        <v>25.839416058394164</v>
      </c>
      <c r="G16" s="2">
        <v>44</v>
      </c>
      <c r="H16" s="6">
        <v>50</v>
      </c>
      <c r="I16" s="25">
        <f>G16+H16</f>
        <v>94</v>
      </c>
      <c r="J16" s="25">
        <v>3</v>
      </c>
      <c r="K16" s="25">
        <v>90</v>
      </c>
      <c r="L16" s="15">
        <f t="shared" si="3"/>
        <v>40.5</v>
      </c>
      <c r="M16" s="10" t="s">
        <v>35</v>
      </c>
      <c r="N16" s="6">
        <v>3</v>
      </c>
      <c r="O16" s="31" t="s">
        <v>32</v>
      </c>
      <c r="P16" s="6">
        <v>11</v>
      </c>
      <c r="Q16" s="15">
        <f t="shared" si="4"/>
        <v>19.642857142857142</v>
      </c>
      <c r="R16" s="15">
        <f t="shared" si="5"/>
        <v>85.9822732012513</v>
      </c>
      <c r="S16" s="37">
        <v>9</v>
      </c>
    </row>
    <row r="17" spans="1:19" ht="24.75" customHeight="1" thickBot="1">
      <c r="A17" s="35" t="s">
        <v>25</v>
      </c>
      <c r="B17" s="19">
        <v>14.2</v>
      </c>
      <c r="C17" s="19">
        <v>5.5</v>
      </c>
      <c r="D17" s="16">
        <v>3.3</v>
      </c>
      <c r="E17" s="11">
        <f t="shared" si="0"/>
        <v>23</v>
      </c>
      <c r="F17" s="17">
        <f t="shared" si="1"/>
        <v>25.18248175182482</v>
      </c>
      <c r="G17" s="12">
        <v>50</v>
      </c>
      <c r="H17" s="11">
        <v>50</v>
      </c>
      <c r="I17" s="26">
        <v>100</v>
      </c>
      <c r="J17" s="26">
        <v>1</v>
      </c>
      <c r="K17" s="26">
        <v>100</v>
      </c>
      <c r="L17" s="17">
        <f t="shared" si="3"/>
        <v>45</v>
      </c>
      <c r="M17" s="13" t="s">
        <v>35</v>
      </c>
      <c r="N17" s="11">
        <v>3</v>
      </c>
      <c r="O17" s="33" t="s">
        <v>32</v>
      </c>
      <c r="P17" s="11">
        <v>11</v>
      </c>
      <c r="Q17" s="17">
        <f t="shared" si="4"/>
        <v>19.642857142857142</v>
      </c>
      <c r="R17" s="17">
        <f t="shared" si="5"/>
        <v>89.82533889468196</v>
      </c>
      <c r="S17" s="38">
        <v>6</v>
      </c>
    </row>
  </sheetData>
  <mergeCells count="8">
    <mergeCell ref="S3:S4"/>
    <mergeCell ref="A1:R1"/>
    <mergeCell ref="B3:F3"/>
    <mergeCell ref="G3:L3"/>
    <mergeCell ref="M3:Q3"/>
    <mergeCell ref="R3:R4"/>
    <mergeCell ref="A2:E2"/>
    <mergeCell ref="P2:R2"/>
  </mergeCells>
  <printOptions/>
  <pageMargins left="0.35433070866141736" right="0.35433070866141736" top="0.7874015748031497" bottom="0.7874015748031497" header="0.5118110236220472" footer="0.5118110236220472"/>
  <pageSetup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2017-05-22T04:17:16Z</cp:lastPrinted>
  <dcterms:created xsi:type="dcterms:W3CDTF">1996-12-17T01:32:42Z</dcterms:created>
  <dcterms:modified xsi:type="dcterms:W3CDTF">2017-05-23T07:37:47Z</dcterms:modified>
  <cp:category/>
  <cp:version/>
  <cp:contentType/>
  <cp:contentStatus/>
</cp:coreProperties>
</file>