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4季度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<sst xmlns="http://schemas.openxmlformats.org/spreadsheetml/2006/main" count="53" uniqueCount="45">
  <si>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共和村</t>
  </si>
  <si>
    <t>共裕村</t>
  </si>
  <si>
    <t>共建村</t>
  </si>
  <si>
    <t>共兴村</t>
  </si>
  <si>
    <t>新南村</t>
  </si>
  <si>
    <t>三新村</t>
  </si>
  <si>
    <t>冯娄村</t>
  </si>
  <si>
    <t>建华村</t>
  </si>
  <si>
    <t>创新村</t>
  </si>
  <si>
    <t>创建村</t>
  </si>
  <si>
    <t>宏新村</t>
  </si>
  <si>
    <t>宏波村</t>
  </si>
  <si>
    <t>新北桥社区</t>
  </si>
  <si>
    <t>考核类别</t>
  </si>
  <si>
    <t>村监委积分</t>
  </si>
  <si>
    <t>行政村</t>
  </si>
  <si>
    <t>合计得分</t>
  </si>
  <si>
    <t>合计   得分</t>
  </si>
  <si>
    <t>制表单位：新湾街道纪工委</t>
  </si>
  <si>
    <t>权重 得分(25%)</t>
  </si>
  <si>
    <r>
      <t>及时    完整性     （</t>
    </r>
    <r>
      <rPr>
        <b/>
        <sz val="10"/>
        <rFont val="宋体"/>
        <family val="0"/>
      </rPr>
      <t>2分/份）</t>
    </r>
  </si>
  <si>
    <t>纪检村监委常规工作</t>
  </si>
  <si>
    <r>
      <t xml:space="preserve">规范性  得分     </t>
    </r>
    <r>
      <rPr>
        <b/>
        <sz val="10"/>
        <rFont val="宋体"/>
        <family val="0"/>
      </rPr>
      <t>（1分/份）</t>
    </r>
  </si>
  <si>
    <t>10月</t>
  </si>
  <si>
    <t>11月</t>
  </si>
  <si>
    <t>12月</t>
  </si>
  <si>
    <t>党风廉政四季度综合得分</t>
  </si>
  <si>
    <t>缺报</t>
  </si>
  <si>
    <t>2017年度新湾街道各行政村（社区）党风廉政建设四季度考核评分表</t>
  </si>
  <si>
    <t>权重   得分  (25%)</t>
  </si>
  <si>
    <t>5-3</t>
  </si>
  <si>
    <t>4-3</t>
  </si>
  <si>
    <t>权重 得分(50%)</t>
  </si>
  <si>
    <t>缺一事一议</t>
  </si>
  <si>
    <t>缺一事一议</t>
  </si>
  <si>
    <t>一事一议2件</t>
  </si>
  <si>
    <t>5-4</t>
  </si>
  <si>
    <t>6</t>
  </si>
  <si>
    <t>6-1</t>
  </si>
  <si>
    <t>5</t>
  </si>
  <si>
    <t>4-1</t>
  </si>
  <si>
    <t>重点工作</t>
  </si>
  <si>
    <r>
      <t>制表日期：201</t>
    </r>
    <r>
      <rPr>
        <sz val="12"/>
        <rFont val="宋体"/>
        <family val="0"/>
      </rPr>
      <t>8</t>
    </r>
    <r>
      <rPr>
        <sz val="12"/>
        <rFont val="宋体"/>
        <family val="0"/>
      </rPr>
      <t>年</t>
    </r>
    <r>
      <rPr>
        <sz val="12"/>
        <rFont val="宋体"/>
        <family val="0"/>
      </rPr>
      <t>1</t>
    </r>
    <r>
      <rPr>
        <sz val="12"/>
        <rFont val="宋体"/>
        <family val="0"/>
      </rPr>
      <t>月</t>
    </r>
    <r>
      <rPr>
        <sz val="12"/>
        <rFont val="宋体"/>
        <family val="0"/>
      </rPr>
      <t>3</t>
    </r>
    <r>
      <rPr>
        <sz val="12"/>
        <rFont val="宋体"/>
        <family val="0"/>
      </rPr>
      <t>日</t>
    </r>
  </si>
  <si>
    <t>评比名次</t>
  </si>
  <si>
    <t>排名得分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</si>
</sst>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);[Red]\(0.00\)"/>
    <numFmt numFmtId="179" formatCode="0_);[Red]\(0\)"/>
    <numFmt numFmtId="180" formatCode="0.00_ "/>
    <numFmt numFmtId="181" formatCode="0_ "/>
  </numFmts>
  <fonts count="3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right" vertical="top" wrapText="1"/>
    </xf>
    <xf numFmtId="0" fontId="2" fillId="0" borderId="12" xfId="0" applyFont="1" applyBorder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6" fontId="3" fillId="0" borderId="0" xfId="0" applyNumberFormat="1" applyFon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177" fontId="2" fillId="0" borderId="22" xfId="0" applyNumberFormat="1" applyFont="1" applyBorder="1" applyAlignment="1">
      <alignment horizontal="center" vertical="center" wrapText="1"/>
    </xf>
    <xf numFmtId="177" fontId="2" fillId="0" borderId="1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257175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42950"/>
          <a:ext cx="8286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T12" sqref="T12"/>
    </sheetView>
  </sheetViews>
  <sheetFormatPr defaultColWidth="9.00390625" defaultRowHeight="14.25"/>
  <cols>
    <col min="1" max="1" width="10.75390625" style="0" customWidth="1"/>
    <col min="2" max="2" width="5.75390625" style="0" customWidth="1"/>
    <col min="3" max="3" width="5.625" style="0" customWidth="1"/>
    <col min="4" max="4" width="5.875" style="0" customWidth="1"/>
    <col min="5" max="5" width="9.375" style="0" customWidth="1"/>
    <col min="6" max="6" width="7.375" style="0" customWidth="1"/>
    <col min="7" max="7" width="6.50390625" style="0" customWidth="1"/>
    <col min="8" max="8" width="7.50390625" style="3" customWidth="1"/>
    <col min="9" max="9" width="7.25390625" style="18" customWidth="1"/>
    <col min="10" max="10" width="10.50390625" style="6" customWidth="1"/>
    <col min="11" max="11" width="10.00390625" style="3" customWidth="1"/>
    <col min="12" max="12" width="10.125" style="3" customWidth="1"/>
    <col min="13" max="13" width="9.00390625" style="3" customWidth="1"/>
    <col min="14" max="14" width="7.50390625" style="18" customWidth="1"/>
    <col min="15" max="15" width="8.25390625" style="19" customWidth="1"/>
  </cols>
  <sheetData>
    <row r="1" spans="1:15" ht="38.25" customHeight="1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1" customHeight="1" thickBot="1">
      <c r="A2" s="31" t="s">
        <v>18</v>
      </c>
      <c r="B2" s="31"/>
      <c r="C2" s="31"/>
      <c r="D2" s="31"/>
      <c r="E2" s="31"/>
      <c r="F2" s="7"/>
      <c r="G2" s="7"/>
      <c r="H2" s="7"/>
      <c r="I2" s="20"/>
      <c r="J2" s="7"/>
      <c r="K2" s="7"/>
      <c r="L2" s="7"/>
      <c r="M2" s="32" t="s">
        <v>42</v>
      </c>
      <c r="N2" s="32"/>
      <c r="O2" s="32"/>
    </row>
    <row r="3" spans="1:15" ht="18" customHeight="1">
      <c r="A3" s="9" t="s">
        <v>13</v>
      </c>
      <c r="B3" s="33" t="s">
        <v>14</v>
      </c>
      <c r="C3" s="33"/>
      <c r="D3" s="33"/>
      <c r="E3" s="33"/>
      <c r="F3" s="33"/>
      <c r="G3" s="33" t="s">
        <v>41</v>
      </c>
      <c r="H3" s="33"/>
      <c r="I3" s="33"/>
      <c r="J3" s="33" t="s">
        <v>21</v>
      </c>
      <c r="K3" s="33"/>
      <c r="L3" s="33"/>
      <c r="M3" s="33"/>
      <c r="N3" s="33"/>
      <c r="O3" s="34" t="s">
        <v>26</v>
      </c>
    </row>
    <row r="4" spans="1:15" ht="42.75">
      <c r="A4" s="10" t="s">
        <v>15</v>
      </c>
      <c r="B4" s="2" t="s">
        <v>23</v>
      </c>
      <c r="C4" s="2" t="s">
        <v>24</v>
      </c>
      <c r="D4" s="2" t="s">
        <v>25</v>
      </c>
      <c r="E4" s="2" t="s">
        <v>16</v>
      </c>
      <c r="F4" s="2" t="s">
        <v>19</v>
      </c>
      <c r="G4" s="2" t="s">
        <v>43</v>
      </c>
      <c r="H4" s="2" t="s">
        <v>44</v>
      </c>
      <c r="I4" s="17" t="s">
        <v>32</v>
      </c>
      <c r="J4" s="5" t="s">
        <v>20</v>
      </c>
      <c r="K4" s="2" t="s">
        <v>22</v>
      </c>
      <c r="L4" s="2" t="s">
        <v>27</v>
      </c>
      <c r="M4" s="2" t="s">
        <v>17</v>
      </c>
      <c r="N4" s="17" t="s">
        <v>29</v>
      </c>
      <c r="O4" s="35"/>
    </row>
    <row r="5" spans="1:15" ht="24.75" customHeight="1">
      <c r="A5" s="11" t="s">
        <v>0</v>
      </c>
      <c r="B5" s="1">
        <v>5.1</v>
      </c>
      <c r="C5" s="1">
        <v>3.5</v>
      </c>
      <c r="D5" s="1">
        <v>3.3</v>
      </c>
      <c r="E5" s="4">
        <f aca="true" t="shared" si="0" ref="E5:E17">SUM(B5:D5)</f>
        <v>11.899999999999999</v>
      </c>
      <c r="F5" s="14">
        <f>E5/20*25</f>
        <v>14.875</v>
      </c>
      <c r="G5" s="4">
        <v>1</v>
      </c>
      <c r="H5" s="23">
        <f>100-4*(G5-1)</f>
        <v>100</v>
      </c>
      <c r="I5" s="14">
        <f>H5*0.5</f>
        <v>50</v>
      </c>
      <c r="J5" s="8" t="s">
        <v>31</v>
      </c>
      <c r="K5" s="4">
        <v>4</v>
      </c>
      <c r="L5" s="36" t="s">
        <v>33</v>
      </c>
      <c r="M5" s="4">
        <v>12</v>
      </c>
      <c r="N5" s="14">
        <f>M5/18*25</f>
        <v>16.666666666666664</v>
      </c>
      <c r="O5" s="21">
        <f>F5+I5+N5</f>
        <v>81.54166666666666</v>
      </c>
    </row>
    <row r="6" spans="1:15" ht="24.75" customHeight="1">
      <c r="A6" s="11" t="s">
        <v>1</v>
      </c>
      <c r="B6" s="16">
        <v>5.2</v>
      </c>
      <c r="C6" s="4">
        <v>9</v>
      </c>
      <c r="D6" s="4">
        <v>5.8</v>
      </c>
      <c r="E6" s="4">
        <f t="shared" si="0"/>
        <v>20</v>
      </c>
      <c r="F6" s="14">
        <f aca="true" t="shared" si="1" ref="F6:F17">E6/20*25</f>
        <v>25</v>
      </c>
      <c r="G6" s="4">
        <v>7</v>
      </c>
      <c r="H6" s="23">
        <f aca="true" t="shared" si="2" ref="H6:H17">100-4*(G6-1)</f>
        <v>76</v>
      </c>
      <c r="I6" s="14">
        <f aca="true" t="shared" si="3" ref="I6:I17">H6*0.5</f>
        <v>38</v>
      </c>
      <c r="J6" s="8" t="s">
        <v>36</v>
      </c>
      <c r="K6" s="4">
        <v>5</v>
      </c>
      <c r="L6" s="36"/>
      <c r="M6" s="4">
        <v>15</v>
      </c>
      <c r="N6" s="14">
        <f aca="true" t="shared" si="4" ref="N6:N17">M6/18*25</f>
        <v>20.833333333333336</v>
      </c>
      <c r="O6" s="21">
        <f aca="true" t="shared" si="5" ref="O6:O17">F6+I6+N6</f>
        <v>83.83333333333334</v>
      </c>
    </row>
    <row r="7" spans="1:15" ht="24.75" customHeight="1">
      <c r="A7" s="11" t="s">
        <v>2</v>
      </c>
      <c r="B7" s="16">
        <v>5.9</v>
      </c>
      <c r="C7" s="16">
        <v>5.4</v>
      </c>
      <c r="D7" s="16">
        <v>4.7</v>
      </c>
      <c r="E7" s="4">
        <f t="shared" si="0"/>
        <v>16</v>
      </c>
      <c r="F7" s="14">
        <f t="shared" si="1"/>
        <v>20</v>
      </c>
      <c r="G7" s="4">
        <v>4</v>
      </c>
      <c r="H7" s="23">
        <f t="shared" si="2"/>
        <v>88</v>
      </c>
      <c r="I7" s="14">
        <f t="shared" si="3"/>
        <v>44</v>
      </c>
      <c r="J7" s="8" t="s">
        <v>31</v>
      </c>
      <c r="K7" s="4">
        <v>4</v>
      </c>
      <c r="L7" s="36" t="s">
        <v>34</v>
      </c>
      <c r="M7" s="4">
        <v>12</v>
      </c>
      <c r="N7" s="14">
        <f t="shared" si="4"/>
        <v>16.666666666666664</v>
      </c>
      <c r="O7" s="21">
        <f t="shared" si="5"/>
        <v>80.66666666666666</v>
      </c>
    </row>
    <row r="8" spans="1:15" ht="24.75" customHeight="1">
      <c r="A8" s="11" t="s">
        <v>3</v>
      </c>
      <c r="B8" s="16">
        <v>5.6</v>
      </c>
      <c r="C8" s="16">
        <v>7.3</v>
      </c>
      <c r="D8" s="16">
        <v>3.7</v>
      </c>
      <c r="E8" s="4">
        <f t="shared" si="0"/>
        <v>16.599999999999998</v>
      </c>
      <c r="F8" s="14">
        <f t="shared" si="1"/>
        <v>20.749999999999996</v>
      </c>
      <c r="G8" s="4">
        <v>4</v>
      </c>
      <c r="H8" s="23">
        <f t="shared" si="2"/>
        <v>88</v>
      </c>
      <c r="I8" s="14">
        <f t="shared" si="3"/>
        <v>44</v>
      </c>
      <c r="J8" s="8" t="s">
        <v>37</v>
      </c>
      <c r="K8" s="4">
        <v>6</v>
      </c>
      <c r="L8" s="36" t="s">
        <v>35</v>
      </c>
      <c r="M8" s="4">
        <v>18</v>
      </c>
      <c r="N8" s="14">
        <f t="shared" si="4"/>
        <v>25</v>
      </c>
      <c r="O8" s="21">
        <f t="shared" si="5"/>
        <v>89.75</v>
      </c>
    </row>
    <row r="9" spans="1:15" ht="24.75" customHeight="1">
      <c r="A9" s="11" t="s">
        <v>4</v>
      </c>
      <c r="B9" s="16">
        <v>5.4</v>
      </c>
      <c r="C9" s="16">
        <v>5.7</v>
      </c>
      <c r="D9" s="16">
        <v>4.7</v>
      </c>
      <c r="E9" s="4">
        <f t="shared" si="0"/>
        <v>15.8</v>
      </c>
      <c r="F9" s="14">
        <f t="shared" si="1"/>
        <v>19.75</v>
      </c>
      <c r="G9" s="4">
        <v>5</v>
      </c>
      <c r="H9" s="23">
        <f t="shared" si="2"/>
        <v>84</v>
      </c>
      <c r="I9" s="14">
        <f t="shared" si="3"/>
        <v>42</v>
      </c>
      <c r="J9" s="8" t="s">
        <v>38</v>
      </c>
      <c r="K9" s="4">
        <v>6</v>
      </c>
      <c r="L9" s="36" t="s">
        <v>35</v>
      </c>
      <c r="M9" s="4">
        <v>18</v>
      </c>
      <c r="N9" s="14">
        <f t="shared" si="4"/>
        <v>25</v>
      </c>
      <c r="O9" s="21">
        <f t="shared" si="5"/>
        <v>86.75</v>
      </c>
    </row>
    <row r="10" spans="1:15" ht="24.75" customHeight="1">
      <c r="A10" s="11" t="s">
        <v>5</v>
      </c>
      <c r="B10" s="16">
        <v>6.2</v>
      </c>
      <c r="C10" s="16">
        <v>4.2</v>
      </c>
      <c r="D10" s="16">
        <v>4.2</v>
      </c>
      <c r="E10" s="4">
        <f t="shared" si="0"/>
        <v>14.600000000000001</v>
      </c>
      <c r="F10" s="14">
        <f t="shared" si="1"/>
        <v>18.250000000000004</v>
      </c>
      <c r="G10" s="4">
        <v>8</v>
      </c>
      <c r="H10" s="23">
        <f t="shared" si="2"/>
        <v>72</v>
      </c>
      <c r="I10" s="14">
        <f t="shared" si="3"/>
        <v>36</v>
      </c>
      <c r="J10" s="8" t="s">
        <v>30</v>
      </c>
      <c r="K10" s="4">
        <v>5</v>
      </c>
      <c r="L10" s="36"/>
      <c r="M10" s="4">
        <v>15</v>
      </c>
      <c r="N10" s="14">
        <f t="shared" si="4"/>
        <v>20.833333333333336</v>
      </c>
      <c r="O10" s="21">
        <f t="shared" si="5"/>
        <v>75.08333333333334</v>
      </c>
    </row>
    <row r="11" spans="1:15" ht="30.75" customHeight="1">
      <c r="A11" s="11" t="s">
        <v>6</v>
      </c>
      <c r="B11" s="16">
        <v>5.1</v>
      </c>
      <c r="C11" s="16">
        <v>4.1</v>
      </c>
      <c r="D11" s="16">
        <v>5.8</v>
      </c>
      <c r="E11" s="4">
        <f t="shared" si="0"/>
        <v>15</v>
      </c>
      <c r="F11" s="14">
        <f t="shared" si="1"/>
        <v>18.75</v>
      </c>
      <c r="G11" s="4">
        <v>4</v>
      </c>
      <c r="H11" s="23">
        <f t="shared" si="2"/>
        <v>88</v>
      </c>
      <c r="I11" s="14">
        <f t="shared" si="3"/>
        <v>44</v>
      </c>
      <c r="J11" s="8" t="s">
        <v>30</v>
      </c>
      <c r="K11" s="4">
        <v>5</v>
      </c>
      <c r="L11" s="36"/>
      <c r="M11" s="4">
        <v>15</v>
      </c>
      <c r="N11" s="14">
        <f t="shared" si="4"/>
        <v>20.833333333333336</v>
      </c>
      <c r="O11" s="21">
        <f t="shared" si="5"/>
        <v>83.58333333333334</v>
      </c>
    </row>
    <row r="12" spans="1:15" ht="24.75" customHeight="1">
      <c r="A12" s="11" t="s">
        <v>7</v>
      </c>
      <c r="B12" s="16">
        <v>4.8</v>
      </c>
      <c r="C12" s="16">
        <v>5</v>
      </c>
      <c r="D12" s="16">
        <v>4.5</v>
      </c>
      <c r="E12" s="4">
        <f t="shared" si="0"/>
        <v>14.3</v>
      </c>
      <c r="F12" s="14">
        <f t="shared" si="1"/>
        <v>17.875000000000004</v>
      </c>
      <c r="G12" s="4">
        <v>6</v>
      </c>
      <c r="H12" s="23">
        <f t="shared" si="2"/>
        <v>80</v>
      </c>
      <c r="I12" s="14">
        <f t="shared" si="3"/>
        <v>40</v>
      </c>
      <c r="J12" s="8" t="s">
        <v>30</v>
      </c>
      <c r="K12" s="4">
        <v>5</v>
      </c>
      <c r="L12" s="36"/>
      <c r="M12" s="4">
        <v>15</v>
      </c>
      <c r="N12" s="14">
        <f t="shared" si="4"/>
        <v>20.833333333333336</v>
      </c>
      <c r="O12" s="21">
        <f t="shared" si="5"/>
        <v>78.70833333333334</v>
      </c>
    </row>
    <row r="13" spans="1:15" ht="24.75" customHeight="1">
      <c r="A13" s="11" t="s">
        <v>8</v>
      </c>
      <c r="B13" s="16">
        <v>5.3</v>
      </c>
      <c r="C13" s="16">
        <v>3.9</v>
      </c>
      <c r="D13" s="16">
        <v>2.5</v>
      </c>
      <c r="E13" s="4">
        <f t="shared" si="0"/>
        <v>11.7</v>
      </c>
      <c r="F13" s="14">
        <f t="shared" si="1"/>
        <v>14.625</v>
      </c>
      <c r="G13" s="4">
        <v>6</v>
      </c>
      <c r="H13" s="23">
        <f t="shared" si="2"/>
        <v>80</v>
      </c>
      <c r="I13" s="14">
        <f t="shared" si="3"/>
        <v>40</v>
      </c>
      <c r="J13" s="8" t="s">
        <v>30</v>
      </c>
      <c r="K13" s="4">
        <v>5</v>
      </c>
      <c r="L13" s="36"/>
      <c r="M13" s="4">
        <v>15</v>
      </c>
      <c r="N13" s="14">
        <f t="shared" si="4"/>
        <v>20.833333333333336</v>
      </c>
      <c r="O13" s="21">
        <f t="shared" si="5"/>
        <v>75.45833333333334</v>
      </c>
    </row>
    <row r="14" spans="1:15" ht="24.75" customHeight="1">
      <c r="A14" s="11" t="s">
        <v>9</v>
      </c>
      <c r="B14" s="16">
        <v>5</v>
      </c>
      <c r="C14" s="16">
        <v>4.2</v>
      </c>
      <c r="D14" s="16">
        <v>4.8</v>
      </c>
      <c r="E14" s="4">
        <f t="shared" si="0"/>
        <v>14</v>
      </c>
      <c r="F14" s="14">
        <f t="shared" si="1"/>
        <v>17.5</v>
      </c>
      <c r="G14" s="4">
        <v>2</v>
      </c>
      <c r="H14" s="23">
        <f t="shared" si="2"/>
        <v>96</v>
      </c>
      <c r="I14" s="14">
        <f t="shared" si="3"/>
        <v>48</v>
      </c>
      <c r="J14" s="8" t="s">
        <v>39</v>
      </c>
      <c r="K14" s="4">
        <v>5</v>
      </c>
      <c r="L14" s="36"/>
      <c r="M14" s="4">
        <v>15</v>
      </c>
      <c r="N14" s="14">
        <f t="shared" si="4"/>
        <v>20.833333333333336</v>
      </c>
      <c r="O14" s="21">
        <f t="shared" si="5"/>
        <v>86.33333333333334</v>
      </c>
    </row>
    <row r="15" spans="1:15" ht="30" customHeight="1">
      <c r="A15" s="11" t="s">
        <v>10</v>
      </c>
      <c r="B15" s="16">
        <v>4.8</v>
      </c>
      <c r="C15" s="16">
        <v>2.5</v>
      </c>
      <c r="D15" s="16">
        <v>3.6</v>
      </c>
      <c r="E15" s="4">
        <f t="shared" si="0"/>
        <v>10.9</v>
      </c>
      <c r="F15" s="14">
        <f t="shared" si="1"/>
        <v>13.625000000000002</v>
      </c>
      <c r="G15" s="4">
        <v>3</v>
      </c>
      <c r="H15" s="23">
        <f t="shared" si="2"/>
        <v>92</v>
      </c>
      <c r="I15" s="14">
        <f t="shared" si="3"/>
        <v>46</v>
      </c>
      <c r="J15" s="8" t="s">
        <v>30</v>
      </c>
      <c r="K15" s="4">
        <v>5</v>
      </c>
      <c r="L15" s="36"/>
      <c r="M15" s="4">
        <v>15</v>
      </c>
      <c r="N15" s="14">
        <f t="shared" si="4"/>
        <v>20.833333333333336</v>
      </c>
      <c r="O15" s="21">
        <f t="shared" si="5"/>
        <v>80.45833333333334</v>
      </c>
    </row>
    <row r="16" spans="1:15" ht="27" customHeight="1">
      <c r="A16" s="11" t="s">
        <v>11</v>
      </c>
      <c r="B16" s="16">
        <v>4.8</v>
      </c>
      <c r="C16" s="16">
        <v>5.3</v>
      </c>
      <c r="D16" s="16">
        <v>3.8</v>
      </c>
      <c r="E16" s="4">
        <f t="shared" si="0"/>
        <v>13.899999999999999</v>
      </c>
      <c r="F16" s="14">
        <f t="shared" si="1"/>
        <v>17.375</v>
      </c>
      <c r="G16" s="4">
        <v>5</v>
      </c>
      <c r="H16" s="23">
        <f t="shared" si="2"/>
        <v>84</v>
      </c>
      <c r="I16" s="14">
        <f t="shared" si="3"/>
        <v>42</v>
      </c>
      <c r="J16" s="8" t="s">
        <v>39</v>
      </c>
      <c r="K16" s="4">
        <v>5</v>
      </c>
      <c r="L16" s="36"/>
      <c r="M16" s="4">
        <v>15</v>
      </c>
      <c r="N16" s="14">
        <f t="shared" si="4"/>
        <v>20.833333333333336</v>
      </c>
      <c r="O16" s="21">
        <f t="shared" si="5"/>
        <v>80.20833333333334</v>
      </c>
    </row>
    <row r="17" spans="1:15" ht="24.75" customHeight="1" thickBot="1">
      <c r="A17" s="25" t="s">
        <v>12</v>
      </c>
      <c r="B17" s="26">
        <v>6.3</v>
      </c>
      <c r="C17" s="26">
        <v>5</v>
      </c>
      <c r="D17" s="26">
        <v>5.9</v>
      </c>
      <c r="E17" s="27">
        <f t="shared" si="0"/>
        <v>17.200000000000003</v>
      </c>
      <c r="F17" s="28">
        <f t="shared" si="1"/>
        <v>21.500000000000004</v>
      </c>
      <c r="G17" s="29">
        <v>5</v>
      </c>
      <c r="H17" s="24">
        <f t="shared" si="2"/>
        <v>84</v>
      </c>
      <c r="I17" s="15">
        <f t="shared" si="3"/>
        <v>42</v>
      </c>
      <c r="J17" s="13" t="s">
        <v>40</v>
      </c>
      <c r="K17" s="12">
        <v>4</v>
      </c>
      <c r="L17" s="37" t="s">
        <v>34</v>
      </c>
      <c r="M17" s="12">
        <v>12</v>
      </c>
      <c r="N17" s="15">
        <f t="shared" si="4"/>
        <v>16.666666666666664</v>
      </c>
      <c r="O17" s="22">
        <f t="shared" si="5"/>
        <v>80.16666666666666</v>
      </c>
    </row>
  </sheetData>
  <sheetProtection/>
  <mergeCells count="7">
    <mergeCell ref="A1:O1"/>
    <mergeCell ref="A2:E2"/>
    <mergeCell ref="M2:O2"/>
    <mergeCell ref="B3:F3"/>
    <mergeCell ref="G3:I3"/>
    <mergeCell ref="J3:N3"/>
    <mergeCell ref="O3:O4"/>
  </mergeCells>
  <printOptions/>
  <pageMargins left="0.5511811023622047" right="0.5511811023622047" top="0.7874015748031497" bottom="0.7874015748031497" header="0.5118110236220472" footer="0.5118110236220472"/>
  <pageSetup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2018-01-05T07:25:52Z</cp:lastPrinted>
  <dcterms:created xsi:type="dcterms:W3CDTF">1996-12-17T01:32:42Z</dcterms:created>
  <dcterms:modified xsi:type="dcterms:W3CDTF">2018-01-11T11:38:43Z</dcterms:modified>
  <cp:category/>
  <cp:version/>
  <cp:contentType/>
  <cp:contentStatus/>
</cp:coreProperties>
</file>