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9840" activeTab="0"/>
  </bookViews>
  <sheets>
    <sheet name="封面" sheetId="1" r:id="rId1"/>
    <sheet name="目录" sheetId="2" r:id="rId2"/>
    <sheet name="收支决算总表" sheetId="3" r:id="rId3"/>
    <sheet name="收入决算总表" sheetId="4" r:id="rId4"/>
    <sheet name="收入决算总表 (分科目)" sheetId="5" r:id="rId5"/>
    <sheet name="支出决算总表" sheetId="6" r:id="rId6"/>
    <sheet name="支出决算总表 (分科目)" sheetId="7" r:id="rId7"/>
    <sheet name="财政拨款收支决算表" sheetId="8" r:id="rId8"/>
    <sheet name="一般公共预算支出决算表" sheetId="9" r:id="rId9"/>
    <sheet name="一般公共预算基本支出决算表" sheetId="10" r:id="rId10"/>
    <sheet name="政府性基金支出决算表" sheetId="11" r:id="rId11"/>
    <sheet name="“三公”经费决算表 " sheetId="12" r:id="rId12"/>
  </sheets>
  <definedNames>
    <definedName name="_xlnm.Print_Titles" localSheetId="4">'收入决算总表 (分科目)'!$2:$6</definedName>
    <definedName name="_xlnm.Print_Titles" localSheetId="2">'收支决算总表'!$1:$6</definedName>
    <definedName name="_xlnm.Print_Titles" localSheetId="9">'一般公共预算基本支出决算表'!$2:$6</definedName>
    <definedName name="_xlnm.Print_Titles" localSheetId="8">'一般公共预算支出决算表'!$2:$6</definedName>
    <definedName name="_xlnm.Print_Titles" localSheetId="6">'支出决算总表 (分科目)'!$2:$7</definedName>
  </definedNames>
  <calcPr fullCalcOnLoad="1"/>
</workbook>
</file>

<file path=xl/sharedStrings.xml><?xml version="1.0" encoding="utf-8"?>
<sst xmlns="http://schemas.openxmlformats.org/spreadsheetml/2006/main" count="511" uniqueCount="275">
  <si>
    <t>2017年度部门决算报表（公开表式）</t>
  </si>
  <si>
    <t xml:space="preserve">      单位：</t>
  </si>
  <si>
    <t xml:space="preserve">      公开日期：</t>
  </si>
  <si>
    <t>收支决算总表</t>
  </si>
  <si>
    <t>表01</t>
  </si>
  <si>
    <t>收入决算总表（分单位）</t>
  </si>
  <si>
    <t>表02-1</t>
  </si>
  <si>
    <t>收入决算总表（分科目）</t>
  </si>
  <si>
    <t>表02-2</t>
  </si>
  <si>
    <t>支出决算总表（分单位）</t>
  </si>
  <si>
    <t>表03-1</t>
  </si>
  <si>
    <t>支出决算总表（分科目）</t>
  </si>
  <si>
    <t>表03-2</t>
  </si>
  <si>
    <t>财政拨款收支决算表</t>
  </si>
  <si>
    <t>表04</t>
  </si>
  <si>
    <t>一般公共预算支出决算表</t>
  </si>
  <si>
    <t>表05</t>
  </si>
  <si>
    <t>一般公共预算基本支出决算表</t>
  </si>
  <si>
    <t>表06</t>
  </si>
  <si>
    <t>政府性基金支出决算表</t>
  </si>
  <si>
    <t>表07</t>
  </si>
  <si>
    <t>“三公”经费决算表</t>
  </si>
  <si>
    <t>表08</t>
  </si>
  <si>
    <t xml:space="preserve"> 2017年度部门收支决算总表</t>
  </si>
  <si>
    <t xml:space="preserve">部门名称： </t>
  </si>
  <si>
    <t>单位：万元</t>
  </si>
  <si>
    <t>收                         入</t>
  </si>
  <si>
    <t>支                    出</t>
  </si>
  <si>
    <t>项                 目</t>
  </si>
  <si>
    <r>
      <t>决</t>
    </r>
    <r>
      <rPr>
        <sz val="10"/>
        <color indexed="8"/>
        <rFont val="方正书宋_GBK"/>
        <family val="0"/>
      </rPr>
      <t>算数</t>
    </r>
  </si>
  <si>
    <t>项                        目</t>
  </si>
  <si>
    <t>一、财政拨款</t>
  </si>
  <si>
    <t>一、一般公共服务支出</t>
  </si>
  <si>
    <t xml:space="preserve">    一般公共预算</t>
  </si>
  <si>
    <t>二、外交支出</t>
  </si>
  <si>
    <t xml:space="preserve">    政府性基金预算</t>
  </si>
  <si>
    <t>三、国防支出</t>
  </si>
  <si>
    <t>二、上级补助收入</t>
  </si>
  <si>
    <t>四、公共安全支出</t>
  </si>
  <si>
    <t>三、事业收入</t>
  </si>
  <si>
    <t>五、教育支出</t>
  </si>
  <si>
    <t>四、经营收入</t>
  </si>
  <si>
    <t>六、科学技术支出</t>
  </si>
  <si>
    <t>五、附属单位上缴收入</t>
  </si>
  <si>
    <t>七、文化体育与传媒支出</t>
  </si>
  <si>
    <t>六、其他收入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</si>
  <si>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</si>
  <si>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</si>
  <si>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</si>
  <si>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</si>
  <si>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</si>
  <si>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</si>
  <si>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</si>
  <si>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</si>
  <si>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</si>
  <si>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</si>
  <si>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</si>
  <si>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</si>
  <si>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</si>
  <si>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</si>
  <si>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</si>
  <si>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</si>
  <si>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</si>
  <si>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</si>
  <si>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七、用事业基金弥补收支差额</t>
  </si>
  <si>
    <t>二十三、结余分配</t>
  </si>
  <si>
    <t>八、年初结转和结余</t>
  </si>
  <si>
    <t xml:space="preserve">        交纳所得税</t>
  </si>
  <si>
    <t xml:space="preserve">      基本支出结转</t>
  </si>
  <si>
    <t xml:space="preserve">        提取职工福利基金</t>
  </si>
  <si>
    <t xml:space="preserve">      项目支出结转和结余</t>
  </si>
  <si>
    <t xml:space="preserve">        转入事业基金</t>
  </si>
  <si>
    <t xml:space="preserve">      经营结余</t>
  </si>
  <si>
    <t xml:space="preserve">        其他</t>
  </si>
  <si>
    <t>二十四、年末结转和结余</t>
  </si>
  <si>
    <t xml:space="preserve">        基本支出结转</t>
  </si>
  <si>
    <t xml:space="preserve">        项目支出结转和结余</t>
  </si>
  <si>
    <t xml:space="preserve">        经营结余</t>
  </si>
  <si>
    <t>收  入  总  计</t>
  </si>
  <si>
    <t>支  出  总  计</t>
  </si>
  <si>
    <t>单位名称</t>
  </si>
  <si>
    <t>总   计</t>
  </si>
  <si>
    <t>上年结转</t>
  </si>
  <si>
    <t>财政拨款</t>
  </si>
  <si>
    <t>事业收入</t>
  </si>
  <si>
    <t>经营收入</t>
  </si>
  <si>
    <t>其他收入</t>
  </si>
  <si>
    <t>上级补助收入</t>
  </si>
  <si>
    <t>附属单位上缴收入</t>
  </si>
  <si>
    <t>用事业基金弥补收支差额</t>
  </si>
  <si>
    <t>合计</t>
  </si>
  <si>
    <t>一般公共预算</t>
  </si>
  <si>
    <t>政府性基金预算</t>
  </si>
  <si>
    <t>**</t>
  </si>
  <si>
    <t xml:space="preserve">  ……</t>
  </si>
  <si>
    <t>科目编码</t>
  </si>
  <si>
    <t>科目名称</t>
  </si>
  <si>
    <t>基本支出</t>
  </si>
  <si>
    <t>项目支出</t>
  </si>
  <si>
    <t>事业单位经营支出</t>
  </si>
  <si>
    <t>对附属单位补助支出</t>
  </si>
  <si>
    <t>上缴上级支出</t>
  </si>
  <si>
    <t>人员支出</t>
  </si>
  <si>
    <t>日常公用支出</t>
  </si>
  <si>
    <t>2017年度部门财政拨款收支决算表</t>
  </si>
  <si>
    <t>收                   入</t>
  </si>
  <si>
    <t>项                  目</t>
  </si>
  <si>
    <t>一、本年收入</t>
  </si>
  <si>
    <t>（一）一般公共预算拨款</t>
  </si>
  <si>
    <t>（二）政府性基金预算拨款</t>
  </si>
  <si>
    <t>二、上年结转</t>
  </si>
  <si>
    <t>二十四、结转下年</t>
  </si>
  <si>
    <t>收入总计</t>
  </si>
  <si>
    <t>支出总计</t>
  </si>
  <si>
    <t>2017年度部门一般公共预算支出决算表</t>
  </si>
  <si>
    <t>部门名称：</t>
  </si>
  <si>
    <t>合  计</t>
  </si>
  <si>
    <t>备  注</t>
  </si>
  <si>
    <t>2017年度部门一般公共预算基本支出决算表</t>
  </si>
  <si>
    <t>经济分类科目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</si>
  <si>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</si>
  <si>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</si>
  <si>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</si>
  <si>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</si>
  <si>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</si>
  <si>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</si>
  <si>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</si>
  <si>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</si>
  <si>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机关事业单位基本养老保险</t>
  </si>
  <si>
    <t xml:space="preserve">  职业年金缴费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</si>
  <si>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</si>
  <si>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</si>
  <si>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</si>
  <si>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</si>
  <si>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手续费</t>
  </si>
  <si>
    <t xml:space="preserve">  邮电费</t>
  </si>
  <si>
    <t xml:space="preserve">  差旅费</t>
  </si>
  <si>
    <t xml:space="preserve">  因公出国（境）费用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</si>
  <si>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</si>
  <si>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</si>
  <si>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</si>
  <si>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</si>
  <si>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</si>
  <si>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</si>
  <si>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</si>
  <si>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</si>
  <si>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</si>
  <si>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</si>
  <si>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</si>
  <si>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</si>
  <si>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抚恤金</t>
  </si>
  <si>
    <t xml:space="preserve">  生活补助</t>
  </si>
  <si>
    <t xml:space="preserve">  医疗费</t>
  </si>
  <si>
    <t xml:space="preserve">  奖励金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</si>
  <si>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</si>
  <si>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</si>
  <si>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</si>
  <si>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</si>
  <si>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2017年度部门政府性基金支出决算表</t>
  </si>
  <si>
    <t>年初结余和结转</t>
  </si>
  <si>
    <t>本年收入</t>
  </si>
  <si>
    <t>本年支出</t>
  </si>
  <si>
    <t>年末结余结转</t>
  </si>
  <si>
    <t>小 计</t>
  </si>
  <si>
    <t>其他支出</t>
  </si>
  <si>
    <t xml:space="preserve">  其他政府性基金及对应专项债务收入安排的支出</t>
  </si>
  <si>
    <t>2017年度一般公共预算“三公”经费决算表</t>
  </si>
  <si>
    <t>项  目</t>
  </si>
  <si>
    <t>预算数</t>
  </si>
  <si>
    <t>执行数</t>
  </si>
  <si>
    <t>（二）相关统计数</t>
  </si>
  <si>
    <t>—</t>
  </si>
  <si>
    <t>“三公”经费支出</t>
  </si>
  <si>
    <t xml:space="preserve">  1．因公出国（境）团组数（个）</t>
  </si>
  <si>
    <t>（一）支出合计</t>
  </si>
  <si>
    <t xml:space="preserve">  2．因公出国（境）人次数（人）</t>
  </si>
  <si>
    <t xml:space="preserve">  1．因公出国（境）费</t>
  </si>
  <si>
    <t xml:space="preserve">  3．公务用车购置数（辆）</t>
  </si>
  <si>
    <t xml:space="preserve">  2．公务用车购置及运行维护费</t>
  </si>
  <si>
    <t xml:space="preserve">  4．公务用车保有量（辆）</t>
  </si>
  <si>
    <t xml:space="preserve">    （1）公务用车购置费</t>
  </si>
  <si>
    <t xml:space="preserve">  5．国内公务接待批次（个）</t>
  </si>
  <si>
    <t xml:space="preserve">    （2）公务用车运行维护费</t>
  </si>
  <si>
    <t xml:space="preserve">       其中：外事接待批次（个）</t>
  </si>
  <si>
    <t xml:space="preserve">  3．公务接待费</t>
  </si>
  <si>
    <t xml:space="preserve">  6．国内公务接待人次（人）</t>
  </si>
  <si>
    <t xml:space="preserve">    （1）国内接待费</t>
  </si>
  <si>
    <t xml:space="preserve">       其中：外事接待人次（人）</t>
  </si>
  <si>
    <t xml:space="preserve">         其中：外事接待费</t>
  </si>
  <si>
    <t xml:space="preserve">  7．国（境）外公务接待批次（个）</t>
  </si>
  <si>
    <t xml:space="preserve">    （2）国（境）外接待费</t>
  </si>
  <si>
    <t xml:space="preserve">  8．国（境）外公务接待人次（人）</t>
  </si>
  <si>
    <t xml:space="preserve">  用于社会福利的彩票公益金支出</t>
  </si>
  <si>
    <t xml:space="preserve">  用于体育事业的彩票公益金支出</t>
  </si>
  <si>
    <t xml:space="preserve">部门名称： </t>
  </si>
  <si>
    <t>杭州市萧山区人民政府河庄街道办事处（本级）</t>
  </si>
  <si>
    <t>2017年度部门收入决算总表(分单位）</t>
  </si>
  <si>
    <t>2017年度部门收入决算总表（分科目）</t>
  </si>
  <si>
    <t>2017年度部门支出决算总表（分单位）</t>
  </si>
  <si>
    <t>2017年度部门支出决算总表（分科目）</t>
  </si>
  <si>
    <t>一般公共服务支出</t>
  </si>
  <si>
    <t>人大事务</t>
  </si>
  <si>
    <t>政府办公厅（室）及相关机构事务</t>
  </si>
  <si>
    <t>一般公共服务支出</t>
  </si>
  <si>
    <t>财政事务</t>
  </si>
  <si>
    <t>群众团体事务</t>
  </si>
  <si>
    <t>国防支出</t>
  </si>
  <si>
    <t>其他国防支出</t>
  </si>
  <si>
    <t>公共安全支出</t>
  </si>
  <si>
    <t>公安</t>
  </si>
  <si>
    <t>其他公共安全支出</t>
  </si>
  <si>
    <t>教育支出</t>
  </si>
  <si>
    <t>普通教育</t>
  </si>
  <si>
    <t>成人教育</t>
  </si>
  <si>
    <t>教育费附加安排的支出</t>
  </si>
  <si>
    <t>科学技术支出</t>
  </si>
  <si>
    <t>科学技术普及</t>
  </si>
  <si>
    <t>文化体育与传媒支出</t>
  </si>
  <si>
    <t>文化</t>
  </si>
  <si>
    <t>体育</t>
  </si>
  <si>
    <t>其他文化体育与传媒支出</t>
  </si>
  <si>
    <t>社会保障和就业支出</t>
  </si>
  <si>
    <t>人力资源和社会保障管理事务</t>
  </si>
  <si>
    <t>民政管理事务</t>
  </si>
  <si>
    <t>行政事业单位离退休</t>
  </si>
  <si>
    <t>就业补助</t>
  </si>
  <si>
    <t>抚恤</t>
  </si>
  <si>
    <t>退役安置</t>
  </si>
  <si>
    <t>社会福利</t>
  </si>
  <si>
    <t>残疾人事业</t>
  </si>
  <si>
    <t>最低生活保障</t>
  </si>
  <si>
    <t>临时救助</t>
  </si>
  <si>
    <t>特困人员救助供养★</t>
  </si>
  <si>
    <t>其他生活救助</t>
  </si>
  <si>
    <t>医疗卫生与计划生育支出</t>
  </si>
  <si>
    <t>医疗卫生与计划生育管理事务</t>
  </si>
  <si>
    <t>基层医疗卫生机构</t>
  </si>
  <si>
    <t>公共卫生</t>
  </si>
  <si>
    <t>计划生育事务</t>
  </si>
  <si>
    <t>财政对基本医疗保险基金的补助★</t>
  </si>
  <si>
    <t>其他医疗卫生与计划生育支出</t>
  </si>
  <si>
    <t>节能环保支出</t>
  </si>
  <si>
    <t>其他节能环保支出</t>
  </si>
  <si>
    <t>城乡社区支出</t>
  </si>
  <si>
    <t>城乡社区管理事务</t>
  </si>
  <si>
    <t>城乡社区公共设施</t>
  </si>
  <si>
    <t>其他城乡社区支出</t>
  </si>
  <si>
    <t>农林水支出</t>
  </si>
  <si>
    <t>农业</t>
  </si>
  <si>
    <t>水利</t>
  </si>
  <si>
    <t>农村综合改革</t>
  </si>
  <si>
    <t>其他农林水支出</t>
  </si>
  <si>
    <t>资源勘探信息等支出</t>
  </si>
  <si>
    <t>支持中小企业发展和管理支出</t>
  </si>
  <si>
    <t>住房保障支出</t>
  </si>
  <si>
    <t>保障性安居工程支出</t>
  </si>
  <si>
    <t>彩票公益金及对应专项债务收入安排的支出</t>
  </si>
  <si>
    <t>国防动员</t>
  </si>
  <si>
    <t>杭州市萧山区河庄街道社区卫生服务中心</t>
  </si>
  <si>
    <t>萧山区河庄初级中学</t>
  </si>
  <si>
    <t>萧山区新围初级中学</t>
  </si>
  <si>
    <t>萧山区河庄小学</t>
  </si>
  <si>
    <t>萧山区新围小学</t>
  </si>
  <si>
    <t>萧山区钱江小学</t>
  </si>
  <si>
    <t>萧山区河庄成人文化技术学校</t>
  </si>
  <si>
    <t>萧山区钱江中心幼儿园</t>
  </si>
  <si>
    <t>萧山区河庄中心幼儿园</t>
  </si>
  <si>
    <t>萧山区河庄江东幼儿园</t>
  </si>
  <si>
    <t>统计信息事务</t>
  </si>
  <si>
    <t>一般公共服务支出</t>
  </si>
  <si>
    <t>杭州市萧山区人民政府河庄街道办事处</t>
  </si>
  <si>
    <t>单位负责人：汪华锋</t>
  </si>
  <si>
    <t>财务负责人：韩雪飞</t>
  </si>
  <si>
    <t>经办人：韩雪飞</t>
  </si>
  <si>
    <t>2017年基本支出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</si>
</sst>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"/>
    <numFmt numFmtId="180" formatCode="#,##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0.00_);[Red]\(0.00\)"/>
  </numFmts>
  <fonts count="6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方正书宋_GBK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0"/>
      <name val="方正书宋_GBK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仿宋"/>
      <family val="3"/>
    </font>
    <font>
      <sz val="16"/>
      <color indexed="8"/>
      <name val="宋体"/>
      <family val="0"/>
    </font>
    <font>
      <sz val="18"/>
      <color indexed="8"/>
      <name val="宋体"/>
      <family val="0"/>
    </font>
    <font>
      <sz val="26"/>
      <color indexed="8"/>
      <name val="宋体"/>
      <family val="0"/>
    </font>
    <font>
      <sz val="22"/>
      <color indexed="8"/>
      <name val="方正小标宋简体"/>
      <family val="0"/>
    </font>
    <font>
      <sz val="20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宋体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0"/>
      <color rgb="FF000000"/>
      <name val="方正书宋_GBK"/>
      <family val="0"/>
    </font>
    <font>
      <sz val="16"/>
      <color theme="1"/>
      <name val="仿宋"/>
      <family val="3"/>
    </font>
    <font>
      <sz val="16"/>
      <color theme="1"/>
      <name val="Calibri"/>
      <family val="0"/>
    </font>
    <font>
      <sz val="18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方正书宋_GBK"/>
      <family val="0"/>
    </font>
    <font>
      <sz val="26"/>
      <color theme="1"/>
      <name val="Calibri"/>
      <family val="0"/>
    </font>
    <font>
      <sz val="22"/>
      <color rgb="FF000000"/>
      <name val="方正小标宋简体"/>
      <family val="0"/>
    </font>
    <font>
      <sz val="20"/>
      <color rgb="FF000000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7" applyNumberFormat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</cellStyleXfs>
  <cellXfs count="165">
    <xf numFmtId="0" fontId="0" fillId="0" borderId="0" xfId="0" applyFont="1" applyAlignment="1">
      <alignment vertical="center"/>
    </xf>
    <xf numFmtId="0" fontId="51" fillId="0" borderId="0" xfId="0" applyFont="1" applyAlignment="1">
      <alignment horizontal="justify" vertical="center" wrapText="1"/>
    </xf>
    <xf numFmtId="0" fontId="51" fillId="0" borderId="0" xfId="0" applyFont="1" applyAlignment="1">
      <alignment horizontal="right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right" vertical="center" wrapText="1"/>
    </xf>
    <xf numFmtId="0" fontId="5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52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53" fillId="0" borderId="12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justify" vertical="center" wrapText="1"/>
    </xf>
    <xf numFmtId="0" fontId="55" fillId="0" borderId="0" xfId="0" applyFont="1" applyAlignment="1">
      <alignment horizontal="right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justify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right" vertical="center" wrapText="1"/>
    </xf>
    <xf numFmtId="0" fontId="55" fillId="0" borderId="16" xfId="0" applyFont="1" applyBorder="1" applyAlignment="1">
      <alignment horizontal="right" vertical="center" wrapText="1"/>
    </xf>
    <xf numFmtId="0" fontId="55" fillId="0" borderId="14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right" vertical="center" wrapText="1"/>
    </xf>
    <xf numFmtId="0" fontId="0" fillId="0" borderId="17" xfId="0" applyBorder="1" applyAlignment="1">
      <alignment vertical="center"/>
    </xf>
    <xf numFmtId="0" fontId="56" fillId="0" borderId="13" xfId="0" applyFont="1" applyBorder="1" applyAlignment="1">
      <alignment horizontal="justify" vertical="center"/>
    </xf>
    <xf numFmtId="0" fontId="55" fillId="0" borderId="0" xfId="0" applyFont="1" applyBorder="1" applyAlignment="1">
      <alignment horizontal="right" vertical="center" wrapText="1"/>
    </xf>
    <xf numFmtId="0" fontId="51" fillId="0" borderId="13" xfId="0" applyFont="1" applyBorder="1" applyAlignment="1">
      <alignment horizontal="righ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right" vertical="center" wrapText="1"/>
    </xf>
    <xf numFmtId="0" fontId="55" fillId="0" borderId="12" xfId="0" applyFont="1" applyBorder="1" applyAlignment="1">
      <alignment horizontal="justify" vertical="center" wrapText="1"/>
    </xf>
    <xf numFmtId="0" fontId="51" fillId="0" borderId="13" xfId="0" applyFont="1" applyBorder="1" applyAlignment="1">
      <alignment horizontal="right" wrapText="1"/>
    </xf>
    <xf numFmtId="0" fontId="51" fillId="0" borderId="13" xfId="0" applyFont="1" applyBorder="1" applyAlignment="1">
      <alignment horizontal="justify" vertical="center" wrapText="1"/>
    </xf>
    <xf numFmtId="0" fontId="55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justify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justify" vertical="center" wrapText="1"/>
    </xf>
    <xf numFmtId="0" fontId="54" fillId="0" borderId="12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4" fontId="51" fillId="0" borderId="13" xfId="0" applyNumberFormat="1" applyFont="1" applyBorder="1" applyAlignment="1">
      <alignment horizontal="right" vertical="center" wrapText="1"/>
    </xf>
    <xf numFmtId="4" fontId="51" fillId="0" borderId="16" xfId="0" applyNumberFormat="1" applyFont="1" applyBorder="1" applyAlignment="1">
      <alignment horizontal="right" vertical="center" wrapText="1"/>
    </xf>
    <xf numFmtId="4" fontId="51" fillId="0" borderId="15" xfId="0" applyNumberFormat="1" applyFont="1" applyBorder="1" applyAlignment="1">
      <alignment horizontal="center" vertical="center" wrapText="1"/>
    </xf>
    <xf numFmtId="180" fontId="0" fillId="0" borderId="17" xfId="0" applyNumberFormat="1" applyBorder="1" applyAlignment="1">
      <alignment vertical="center"/>
    </xf>
    <xf numFmtId="185" fontId="55" fillId="0" borderId="13" xfId="0" applyNumberFormat="1" applyFont="1" applyBorder="1" applyAlignment="1">
      <alignment horizontal="right" vertical="center" wrapText="1"/>
    </xf>
    <xf numFmtId="4" fontId="55" fillId="0" borderId="13" xfId="0" applyNumberFormat="1" applyFont="1" applyBorder="1" applyAlignment="1">
      <alignment horizontal="right" vertical="center" wrapText="1"/>
    </xf>
    <xf numFmtId="0" fontId="1" fillId="0" borderId="18" xfId="40" applyFont="1" applyBorder="1" applyAlignment="1">
      <alignment horizontal="left" vertical="center"/>
      <protection/>
    </xf>
    <xf numFmtId="0" fontId="55" fillId="0" borderId="13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186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4" fontId="1" fillId="0" borderId="18" xfId="40" applyNumberFormat="1" applyFont="1" applyBorder="1" applyAlignment="1">
      <alignment horizontal="right" vertical="center" shrinkToFit="1"/>
      <protection/>
    </xf>
    <xf numFmtId="4" fontId="1" fillId="0" borderId="18" xfId="40" applyNumberFormat="1" applyFont="1" applyBorder="1" applyAlignment="1">
      <alignment horizontal="right" vertical="center" wrapText="1" shrinkToFit="1"/>
      <protection/>
    </xf>
    <xf numFmtId="4" fontId="55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52" fillId="0" borderId="13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185" fontId="55" fillId="0" borderId="13" xfId="0" applyNumberFormat="1" applyFont="1" applyBorder="1" applyAlignment="1">
      <alignment horizontal="center" vertical="center" wrapText="1"/>
    </xf>
    <xf numFmtId="185" fontId="55" fillId="0" borderId="16" xfId="0" applyNumberFormat="1" applyFont="1" applyBorder="1" applyAlignment="1">
      <alignment horizontal="center" vertical="center" wrapText="1"/>
    </xf>
    <xf numFmtId="185" fontId="0" fillId="0" borderId="17" xfId="0" applyNumberFormat="1" applyBorder="1" applyAlignment="1">
      <alignment horizontal="center" vertical="center"/>
    </xf>
    <xf numFmtId="18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80" fontId="51" fillId="0" borderId="13" xfId="0" applyNumberFormat="1" applyFont="1" applyBorder="1" applyAlignment="1">
      <alignment horizontal="right" vertical="center" wrapText="1"/>
    </xf>
    <xf numFmtId="0" fontId="57" fillId="0" borderId="0" xfId="0" applyFont="1" applyAlignment="1">
      <alignment horizontal="center" vertical="center"/>
    </xf>
    <xf numFmtId="185" fontId="55" fillId="0" borderId="0" xfId="0" applyNumberFormat="1" applyFont="1" applyAlignment="1">
      <alignment horizontal="right" vertical="center" wrapText="1"/>
    </xf>
    <xf numFmtId="185" fontId="51" fillId="0" borderId="0" xfId="0" applyNumberFormat="1" applyFont="1" applyAlignment="1">
      <alignment horizontal="justify" vertical="center" wrapText="1"/>
    </xf>
    <xf numFmtId="180" fontId="55" fillId="0" borderId="13" xfId="0" applyNumberFormat="1" applyFont="1" applyBorder="1" applyAlignment="1">
      <alignment horizontal="right" vertical="center" wrapText="1"/>
    </xf>
    <xf numFmtId="0" fontId="55" fillId="0" borderId="19" xfId="0" applyFont="1" applyBorder="1" applyAlignment="1">
      <alignment horizontal="right" vertical="center" wrapText="1"/>
    </xf>
    <xf numFmtId="0" fontId="55" fillId="0" borderId="20" xfId="0" applyFont="1" applyBorder="1" applyAlignment="1">
      <alignment horizontal="right" vertical="center" wrapText="1"/>
    </xf>
    <xf numFmtId="4" fontId="1" fillId="0" borderId="13" xfId="40" applyNumberFormat="1" applyFont="1" applyBorder="1" applyAlignment="1">
      <alignment horizontal="right" vertical="center" shrinkToFit="1"/>
      <protection/>
    </xf>
    <xf numFmtId="0" fontId="59" fillId="0" borderId="18" xfId="0" applyFont="1" applyBorder="1" applyAlignment="1">
      <alignment horizontal="left" vertical="center"/>
    </xf>
    <xf numFmtId="180" fontId="60" fillId="0" borderId="13" xfId="0" applyNumberFormat="1" applyFont="1" applyBorder="1" applyAlignment="1">
      <alignment horizontal="right" vertical="center" wrapText="1"/>
    </xf>
    <xf numFmtId="0" fontId="60" fillId="0" borderId="13" xfId="0" applyFont="1" applyBorder="1" applyAlignment="1">
      <alignment horizontal="right" vertical="center" wrapText="1"/>
    </xf>
    <xf numFmtId="4" fontId="59" fillId="0" borderId="18" xfId="40" applyNumberFormat="1" applyFont="1" applyBorder="1" applyAlignment="1">
      <alignment horizontal="right" vertical="center" shrinkToFit="1"/>
      <protection/>
    </xf>
    <xf numFmtId="4" fontId="59" fillId="0" borderId="21" xfId="40" applyNumberFormat="1" applyFont="1" applyBorder="1" applyAlignment="1">
      <alignment horizontal="right" vertical="center" shrinkToFit="1"/>
      <protection/>
    </xf>
    <xf numFmtId="4" fontId="59" fillId="0" borderId="13" xfId="40" applyNumberFormat="1" applyFont="1" applyBorder="1" applyAlignment="1">
      <alignment horizontal="right" vertical="center" shrinkToFit="1"/>
      <protection/>
    </xf>
    <xf numFmtId="0" fontId="1" fillId="33" borderId="22" xfId="0" applyFont="1" applyFill="1" applyBorder="1" applyAlignment="1">
      <alignment horizontal="left" vertical="center" shrinkToFit="1"/>
    </xf>
    <xf numFmtId="0" fontId="1" fillId="33" borderId="23" xfId="0" applyFont="1" applyFill="1" applyBorder="1" applyAlignment="1">
      <alignment horizontal="left" vertical="center" shrinkToFit="1"/>
    </xf>
    <xf numFmtId="0" fontId="55" fillId="0" borderId="24" xfId="0" applyFont="1" applyBorder="1" applyAlignment="1">
      <alignment horizontal="right" vertical="center" wrapText="1"/>
    </xf>
    <xf numFmtId="0" fontId="55" fillId="0" borderId="25" xfId="0" applyFont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left" vertical="center" shrinkToFit="1"/>
    </xf>
    <xf numFmtId="185" fontId="0" fillId="0" borderId="13" xfId="0" applyNumberForma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5" xfId="0" applyBorder="1" applyAlignment="1">
      <alignment vertical="center"/>
    </xf>
    <xf numFmtId="185" fontId="55" fillId="0" borderId="16" xfId="0" applyNumberFormat="1" applyFont="1" applyBorder="1" applyAlignment="1">
      <alignment horizontal="right" vertical="center" wrapText="1"/>
    </xf>
    <xf numFmtId="185" fontId="55" fillId="0" borderId="24" xfId="0" applyNumberFormat="1" applyFont="1" applyBorder="1" applyAlignment="1">
      <alignment horizontal="right" vertical="center" wrapText="1"/>
    </xf>
    <xf numFmtId="185" fontId="0" fillId="0" borderId="25" xfId="0" applyNumberFormat="1" applyBorder="1" applyAlignment="1">
      <alignment vertical="center"/>
    </xf>
    <xf numFmtId="0" fontId="59" fillId="0" borderId="21" xfId="0" applyFont="1" applyBorder="1" applyAlignment="1">
      <alignment horizontal="left" vertical="center"/>
    </xf>
    <xf numFmtId="0" fontId="60" fillId="0" borderId="12" xfId="0" applyFont="1" applyBorder="1" applyAlignment="1">
      <alignment horizontal="left" vertical="center" wrapText="1"/>
    </xf>
    <xf numFmtId="185" fontId="60" fillId="0" borderId="13" xfId="0" applyNumberFormat="1" applyFont="1" applyBorder="1" applyAlignment="1">
      <alignment horizontal="right" vertical="center" wrapText="1"/>
    </xf>
    <xf numFmtId="185" fontId="0" fillId="0" borderId="13" xfId="0" applyNumberFormat="1" applyFont="1" applyBorder="1" applyAlignment="1">
      <alignment vertical="center"/>
    </xf>
    <xf numFmtId="4" fontId="55" fillId="0" borderId="0" xfId="0" applyNumberFormat="1" applyFont="1" applyFill="1" applyBorder="1" applyAlignment="1">
      <alignment horizontal="right" vertical="center" wrapText="1"/>
    </xf>
    <xf numFmtId="186" fontId="55" fillId="0" borderId="13" xfId="0" applyNumberFormat="1" applyFont="1" applyBorder="1" applyAlignment="1">
      <alignment horizontal="right" vertical="center" wrapText="1"/>
    </xf>
    <xf numFmtId="185" fontId="0" fillId="0" borderId="0" xfId="0" applyNumberFormat="1" applyFill="1" applyBorder="1" applyAlignment="1">
      <alignment vertical="center"/>
    </xf>
    <xf numFmtId="0" fontId="59" fillId="0" borderId="18" xfId="0" applyFont="1" applyBorder="1" applyAlignment="1">
      <alignment horizontal="left" vertical="center"/>
    </xf>
    <xf numFmtId="186" fontId="60" fillId="0" borderId="13" xfId="0" applyNumberFormat="1" applyFont="1" applyBorder="1" applyAlignment="1">
      <alignment horizontal="right" vertical="center" wrapText="1"/>
    </xf>
    <xf numFmtId="186" fontId="59" fillId="0" borderId="18" xfId="0" applyNumberFormat="1" applyFont="1" applyBorder="1" applyAlignment="1">
      <alignment horizontal="right" vertical="center" shrinkToFit="1"/>
    </xf>
    <xf numFmtId="0" fontId="60" fillId="0" borderId="16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60" fillId="0" borderId="26" xfId="0" applyFont="1" applyBorder="1" applyAlignment="1">
      <alignment horizontal="left" vertical="center" wrapText="1"/>
    </xf>
    <xf numFmtId="0" fontId="59" fillId="0" borderId="27" xfId="0" applyFont="1" applyBorder="1" applyAlignment="1">
      <alignment horizontal="left" vertical="center"/>
    </xf>
    <xf numFmtId="186" fontId="60" fillId="0" borderId="24" xfId="0" applyNumberFormat="1" applyFont="1" applyBorder="1" applyAlignment="1">
      <alignment horizontal="right" vertical="center" wrapText="1"/>
    </xf>
    <xf numFmtId="0" fontId="0" fillId="0" borderId="25" xfId="0" applyFont="1" applyBorder="1" applyAlignment="1">
      <alignment vertical="center"/>
    </xf>
    <xf numFmtId="0" fontId="60" fillId="0" borderId="13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/>
    </xf>
    <xf numFmtId="186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5" fillId="0" borderId="13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51" fillId="0" borderId="0" xfId="0" applyFont="1" applyAlignment="1">
      <alignment horizontal="justify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186" fontId="51" fillId="0" borderId="13" xfId="0" applyNumberFormat="1" applyFont="1" applyBorder="1" applyAlignment="1">
      <alignment horizontal="center" vertical="center" wrapText="1"/>
    </xf>
    <xf numFmtId="185" fontId="51" fillId="0" borderId="13" xfId="0" applyNumberFormat="1" applyFont="1" applyBorder="1" applyAlignment="1">
      <alignment horizontal="center" vertical="center" wrapText="1"/>
    </xf>
    <xf numFmtId="185" fontId="51" fillId="0" borderId="16" xfId="0" applyNumberFormat="1" applyFont="1" applyBorder="1" applyAlignment="1">
      <alignment horizontal="center" vertical="center" wrapText="1"/>
    </xf>
    <xf numFmtId="186" fontId="51" fillId="0" borderId="15" xfId="0" applyNumberFormat="1" applyFont="1" applyBorder="1" applyAlignment="1">
      <alignment horizontal="center" vertical="center" wrapText="1"/>
    </xf>
    <xf numFmtId="185" fontId="51" fillId="0" borderId="15" xfId="0" applyNumberFormat="1" applyFont="1" applyBorder="1" applyAlignment="1">
      <alignment horizontal="center" vertical="center" wrapText="1"/>
    </xf>
    <xf numFmtId="185" fontId="51" fillId="0" borderId="17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right" vertical="center" wrapText="1"/>
    </xf>
    <xf numFmtId="0" fontId="62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right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3" fillId="0" borderId="0" xfId="0" applyNumberFormat="1" applyFont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left" vertical="center" shrinkToFit="1"/>
    </xf>
    <xf numFmtId="0" fontId="1" fillId="33" borderId="32" xfId="0" applyFont="1" applyFill="1" applyBorder="1" applyAlignment="1">
      <alignment horizontal="left" vertical="center" shrinkToFit="1"/>
    </xf>
    <xf numFmtId="0" fontId="1" fillId="33" borderId="12" xfId="0" applyFont="1" applyFill="1" applyBorder="1" applyAlignment="1">
      <alignment horizontal="left" vertical="center" shrinkToFit="1"/>
    </xf>
    <xf numFmtId="0" fontId="0" fillId="0" borderId="16" xfId="0" applyBorder="1" applyAlignment="1">
      <alignment vertical="center"/>
    </xf>
    <xf numFmtId="0" fontId="1" fillId="33" borderId="14" xfId="0" applyFont="1" applyFill="1" applyBorder="1" applyAlignment="1">
      <alignment horizontal="left" vertical="center" shrinkToFit="1"/>
    </xf>
    <xf numFmtId="4" fontId="1" fillId="0" borderId="33" xfId="40" applyNumberFormat="1" applyFont="1" applyBorder="1" applyAlignment="1">
      <alignment horizontal="right" vertical="center" shrinkToFit="1"/>
      <protection/>
    </xf>
    <xf numFmtId="4" fontId="55" fillId="0" borderId="15" xfId="0" applyNumberFormat="1" applyFont="1" applyBorder="1" applyAlignment="1">
      <alignment horizontal="right" vertical="center" wrapText="1"/>
    </xf>
    <xf numFmtId="0" fontId="58" fillId="0" borderId="0" xfId="0" applyFont="1" applyAlignment="1">
      <alignment vertical="center"/>
    </xf>
    <xf numFmtId="31" fontId="58" fillId="0" borderId="0" xfId="0" applyNumberFormat="1" applyFont="1" applyAlignment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4"/>
  <sheetViews>
    <sheetView tabSelected="1" zoomScaleSheetLayoutView="100" zoomScalePageLayoutView="0" workbookViewId="0" topLeftCell="A1">
      <selection activeCell="J13" sqref="J13"/>
    </sheetView>
  </sheetViews>
  <sheetFormatPr defaultColWidth="9.00390625" defaultRowHeight="15"/>
  <cols>
    <col min="1" max="1" width="14.28125" style="0" customWidth="1"/>
    <col min="2" max="2" width="30.7109375" style="0" customWidth="1"/>
    <col min="3" max="4" width="33.421875" style="0" customWidth="1"/>
  </cols>
  <sheetData>
    <row r="5" spans="1:5" ht="33.75">
      <c r="A5" s="130" t="s">
        <v>0</v>
      </c>
      <c r="B5" s="130"/>
      <c r="C5" s="130"/>
      <c r="D5" s="130"/>
      <c r="E5" s="130"/>
    </row>
    <row r="6" ht="45.75" customHeight="1"/>
    <row r="7" ht="45.75" customHeight="1"/>
    <row r="8" spans="2:3" ht="22.5">
      <c r="B8" s="51" t="s">
        <v>1</v>
      </c>
      <c r="C8" s="163" t="s">
        <v>270</v>
      </c>
    </row>
    <row r="9" ht="51" customHeight="1">
      <c r="B9" s="52"/>
    </row>
    <row r="10" spans="2:3" ht="22.5">
      <c r="B10" s="51" t="s">
        <v>2</v>
      </c>
      <c r="C10" s="164">
        <v>43360</v>
      </c>
    </row>
    <row r="11" ht="30" customHeight="1"/>
    <row r="12" ht="30" customHeight="1"/>
    <row r="13" ht="30" customHeight="1"/>
    <row r="14" spans="2:4" ht="20.25">
      <c r="B14" s="83" t="s">
        <v>271</v>
      </c>
      <c r="C14" s="83" t="s">
        <v>272</v>
      </c>
      <c r="D14" s="83" t="s">
        <v>273</v>
      </c>
    </row>
  </sheetData>
  <sheetProtection/>
  <mergeCells count="1">
    <mergeCell ref="A5:E5"/>
  </mergeCells>
  <printOptions horizontalCentered="1"/>
  <pageMargins left="0.75" right="0.75" top="1" bottom="1" header="0.51" footer="0.5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3"/>
  <sheetViews>
    <sheetView zoomScaleSheetLayoutView="100" zoomScalePageLayoutView="0" workbookViewId="0" topLeftCell="A1">
      <selection activeCell="H43" sqref="H43"/>
    </sheetView>
  </sheetViews>
  <sheetFormatPr defaultColWidth="9.140625" defaultRowHeight="15"/>
  <cols>
    <col min="1" max="1" width="12.421875" style="0" customWidth="1"/>
    <col min="2" max="2" width="26.421875" style="0" customWidth="1"/>
    <col min="3" max="5" width="15.421875" style="0" customWidth="1"/>
  </cols>
  <sheetData>
    <row r="1" spans="1:5" ht="13.5" customHeight="1">
      <c r="A1" s="151"/>
      <c r="B1" s="151"/>
      <c r="C1" s="151"/>
      <c r="D1" s="151"/>
      <c r="E1" s="18" t="s">
        <v>18</v>
      </c>
    </row>
    <row r="2" spans="1:5" ht="27" customHeight="1">
      <c r="A2" s="145" t="s">
        <v>118</v>
      </c>
      <c r="B2" s="145"/>
      <c r="C2" s="145"/>
      <c r="D2" s="145"/>
      <c r="E2" s="145"/>
    </row>
    <row r="3" spans="1:5" ht="14.25" customHeight="1" thickBot="1">
      <c r="A3" s="150" t="s">
        <v>24</v>
      </c>
      <c r="B3" s="150"/>
      <c r="C3" s="144" t="s">
        <v>25</v>
      </c>
      <c r="D3" s="144"/>
      <c r="E3" s="144"/>
    </row>
    <row r="4" spans="1:5" ht="21" customHeight="1">
      <c r="A4" s="132" t="s">
        <v>119</v>
      </c>
      <c r="B4" s="133"/>
      <c r="C4" s="152" t="s">
        <v>274</v>
      </c>
      <c r="D4" s="152"/>
      <c r="E4" s="153"/>
    </row>
    <row r="5" spans="1:5" ht="21" customHeight="1">
      <c r="A5" s="22" t="s">
        <v>95</v>
      </c>
      <c r="B5" s="23" t="s">
        <v>96</v>
      </c>
      <c r="C5" s="23" t="s">
        <v>90</v>
      </c>
      <c r="D5" s="23" t="s">
        <v>120</v>
      </c>
      <c r="E5" s="25" t="s">
        <v>121</v>
      </c>
    </row>
    <row r="6" spans="1:5" ht="14.25" customHeight="1">
      <c r="A6" s="22" t="s">
        <v>93</v>
      </c>
      <c r="B6" s="23" t="s">
        <v>93</v>
      </c>
      <c r="C6" s="23">
        <v>1</v>
      </c>
      <c r="D6" s="23">
        <v>2</v>
      </c>
      <c r="E6" s="25">
        <v>3</v>
      </c>
    </row>
    <row r="7" spans="1:5" ht="19.5" customHeight="1">
      <c r="A7" s="26"/>
      <c r="B7" s="27" t="s">
        <v>90</v>
      </c>
      <c r="C7" s="77">
        <f>SUM(D7:E7)</f>
        <v>15339.796486000001</v>
      </c>
      <c r="D7" s="77">
        <v>15339.796486000001</v>
      </c>
      <c r="E7" s="77">
        <v>0</v>
      </c>
    </row>
    <row r="8" spans="1:5" ht="19.5" customHeight="1">
      <c r="A8" s="26"/>
      <c r="B8" s="27" t="s">
        <v>122</v>
      </c>
      <c r="C8" s="77">
        <f aca="true" t="shared" si="0" ref="C8:C43">SUM(D8:E8)</f>
        <v>13427.713913</v>
      </c>
      <c r="D8" s="77">
        <v>13427.713913</v>
      </c>
      <c r="E8" s="77">
        <v>0</v>
      </c>
    </row>
    <row r="9" spans="1:5" ht="19.5" customHeight="1">
      <c r="A9" s="26">
        <v>30101</v>
      </c>
      <c r="B9" s="27" t="s">
        <v>123</v>
      </c>
      <c r="C9" s="77">
        <f t="shared" si="0"/>
        <v>2011.1558300000002</v>
      </c>
      <c r="D9" s="65">
        <v>2011.1558300000002</v>
      </c>
      <c r="E9" s="77">
        <v>0</v>
      </c>
    </row>
    <row r="10" spans="1:5" ht="19.5" customHeight="1">
      <c r="A10" s="26">
        <v>30102</v>
      </c>
      <c r="B10" s="27" t="s">
        <v>124</v>
      </c>
      <c r="C10" s="77">
        <f t="shared" si="0"/>
        <v>744.994</v>
      </c>
      <c r="D10" s="65">
        <v>744.994</v>
      </c>
      <c r="E10" s="77">
        <v>0</v>
      </c>
    </row>
    <row r="11" spans="1:5" ht="19.5" customHeight="1">
      <c r="A11" s="26">
        <v>30103</v>
      </c>
      <c r="B11" s="27" t="s">
        <v>125</v>
      </c>
      <c r="C11" s="77">
        <f t="shared" si="0"/>
        <v>2538.586</v>
      </c>
      <c r="D11" s="65">
        <v>2538.586</v>
      </c>
      <c r="E11" s="77">
        <v>0</v>
      </c>
    </row>
    <row r="12" spans="1:5" ht="19.5" customHeight="1">
      <c r="A12" s="26">
        <v>30104</v>
      </c>
      <c r="B12" s="27" t="s">
        <v>126</v>
      </c>
      <c r="C12" s="77">
        <f t="shared" si="0"/>
        <v>2030.3487</v>
      </c>
      <c r="D12" s="65">
        <v>2030.3487</v>
      </c>
      <c r="E12" s="77">
        <v>0</v>
      </c>
    </row>
    <row r="13" spans="1:5" ht="19.5" customHeight="1">
      <c r="A13" s="26">
        <v>30107</v>
      </c>
      <c r="B13" s="27" t="s">
        <v>127</v>
      </c>
      <c r="C13" s="77">
        <f t="shared" si="0"/>
        <v>4236.9753</v>
      </c>
      <c r="D13" s="65">
        <v>4236.9753</v>
      </c>
      <c r="E13" s="77">
        <v>0</v>
      </c>
    </row>
    <row r="14" spans="1:5" ht="19.5" customHeight="1">
      <c r="A14" s="26">
        <v>30108</v>
      </c>
      <c r="B14" s="27" t="s">
        <v>128</v>
      </c>
      <c r="C14" s="77">
        <f t="shared" si="0"/>
        <v>0</v>
      </c>
      <c r="D14" s="65">
        <v>0</v>
      </c>
      <c r="E14" s="77">
        <v>0</v>
      </c>
    </row>
    <row r="15" spans="1:5" ht="19.5" customHeight="1">
      <c r="A15" s="26">
        <v>30109</v>
      </c>
      <c r="B15" s="27" t="s">
        <v>129</v>
      </c>
      <c r="C15" s="77">
        <f t="shared" si="0"/>
        <v>0</v>
      </c>
      <c r="D15" s="65">
        <v>0</v>
      </c>
      <c r="E15" s="77">
        <v>0</v>
      </c>
    </row>
    <row r="16" spans="1:5" ht="19.5" customHeight="1">
      <c r="A16" s="26">
        <v>30199</v>
      </c>
      <c r="B16" s="27" t="s">
        <v>130</v>
      </c>
      <c r="C16" s="77">
        <f t="shared" si="0"/>
        <v>1865.654083</v>
      </c>
      <c r="D16" s="65">
        <v>1865.654083</v>
      </c>
      <c r="E16" s="77">
        <v>0</v>
      </c>
    </row>
    <row r="17" spans="1:5" ht="19.5" customHeight="1">
      <c r="A17" s="26"/>
      <c r="B17" s="27" t="s">
        <v>131</v>
      </c>
      <c r="C17" s="77">
        <f t="shared" si="0"/>
        <v>858.186133</v>
      </c>
      <c r="D17" s="77">
        <v>0</v>
      </c>
      <c r="E17" s="65">
        <v>858.186133</v>
      </c>
    </row>
    <row r="18" spans="1:5" ht="19.5" customHeight="1">
      <c r="A18" s="26">
        <v>30201</v>
      </c>
      <c r="B18" s="27" t="s">
        <v>132</v>
      </c>
      <c r="C18" s="77">
        <f t="shared" si="0"/>
        <v>75.792253</v>
      </c>
      <c r="D18" s="77">
        <v>0</v>
      </c>
      <c r="E18" s="65">
        <v>75.792253</v>
      </c>
    </row>
    <row r="19" spans="1:5" ht="19.5" customHeight="1">
      <c r="A19" s="26">
        <v>30202</v>
      </c>
      <c r="B19" s="27" t="s">
        <v>133</v>
      </c>
      <c r="C19" s="77">
        <f t="shared" si="0"/>
        <v>59.9496</v>
      </c>
      <c r="D19" s="77">
        <v>0</v>
      </c>
      <c r="E19" s="65">
        <v>59.9496</v>
      </c>
    </row>
    <row r="20" spans="1:5" ht="19.5" customHeight="1">
      <c r="A20" s="26">
        <v>30204</v>
      </c>
      <c r="B20" s="27" t="s">
        <v>134</v>
      </c>
      <c r="C20" s="77">
        <f t="shared" si="0"/>
        <v>0.001</v>
      </c>
      <c r="D20" s="77">
        <v>0</v>
      </c>
      <c r="E20" s="65">
        <v>0.001</v>
      </c>
    </row>
    <row r="21" spans="1:5" ht="19.5" customHeight="1">
      <c r="A21" s="26">
        <v>30207</v>
      </c>
      <c r="B21" s="27" t="s">
        <v>135</v>
      </c>
      <c r="C21" s="77">
        <f t="shared" si="0"/>
        <v>43.23205</v>
      </c>
      <c r="D21" s="77">
        <v>0</v>
      </c>
      <c r="E21" s="65">
        <v>43.23205</v>
      </c>
    </row>
    <row r="22" spans="1:5" ht="19.5" customHeight="1">
      <c r="A22" s="26">
        <v>30211</v>
      </c>
      <c r="B22" s="27" t="s">
        <v>136</v>
      </c>
      <c r="C22" s="77">
        <f t="shared" si="0"/>
        <v>37.4299</v>
      </c>
      <c r="D22" s="77">
        <v>0</v>
      </c>
      <c r="E22" s="65">
        <v>37.4299</v>
      </c>
    </row>
    <row r="23" spans="1:5" ht="19.5" customHeight="1">
      <c r="A23" s="26">
        <v>30212</v>
      </c>
      <c r="B23" s="27" t="s">
        <v>137</v>
      </c>
      <c r="C23" s="77">
        <f t="shared" si="0"/>
        <v>0</v>
      </c>
      <c r="D23" s="77">
        <v>0</v>
      </c>
      <c r="E23" s="78">
        <v>0</v>
      </c>
    </row>
    <row r="24" spans="1:5" ht="19.5" customHeight="1">
      <c r="A24" s="26">
        <v>30213</v>
      </c>
      <c r="B24" s="27" t="s">
        <v>138</v>
      </c>
      <c r="C24" s="77">
        <f t="shared" si="0"/>
        <v>151.56228000000002</v>
      </c>
      <c r="D24" s="77">
        <v>0</v>
      </c>
      <c r="E24" s="65">
        <v>151.56228000000002</v>
      </c>
    </row>
    <row r="25" spans="1:5" ht="19.5" customHeight="1">
      <c r="A25" s="26">
        <v>30215</v>
      </c>
      <c r="B25" s="27" t="s">
        <v>139</v>
      </c>
      <c r="C25" s="77">
        <f t="shared" si="0"/>
        <v>0</v>
      </c>
      <c r="D25" s="77">
        <v>0</v>
      </c>
      <c r="E25" s="65">
        <v>0</v>
      </c>
    </row>
    <row r="26" spans="1:5" ht="19.5" customHeight="1">
      <c r="A26" s="26">
        <v>30216</v>
      </c>
      <c r="B26" s="27" t="s">
        <v>140</v>
      </c>
      <c r="C26" s="77">
        <f t="shared" si="0"/>
        <v>99.729</v>
      </c>
      <c r="D26" s="77">
        <v>0</v>
      </c>
      <c r="E26" s="65">
        <v>99.729</v>
      </c>
    </row>
    <row r="27" spans="1:5" ht="19.5" customHeight="1">
      <c r="A27" s="26">
        <v>30217</v>
      </c>
      <c r="B27" s="27" t="s">
        <v>141</v>
      </c>
      <c r="C27" s="77">
        <f t="shared" si="0"/>
        <v>2.5391</v>
      </c>
      <c r="D27" s="77">
        <v>0</v>
      </c>
      <c r="E27" s="65">
        <v>2.5391</v>
      </c>
    </row>
    <row r="28" spans="1:5" ht="19.5" customHeight="1">
      <c r="A28" s="26">
        <v>30226</v>
      </c>
      <c r="B28" s="27" t="s">
        <v>142</v>
      </c>
      <c r="C28" s="77">
        <f t="shared" si="0"/>
        <v>34.666</v>
      </c>
      <c r="D28" s="77">
        <v>0</v>
      </c>
      <c r="E28" s="65">
        <v>34.666</v>
      </c>
    </row>
    <row r="29" spans="1:5" ht="19.5" customHeight="1">
      <c r="A29" s="26">
        <v>30228</v>
      </c>
      <c r="B29" s="27" t="s">
        <v>143</v>
      </c>
      <c r="C29" s="77">
        <f t="shared" si="0"/>
        <v>143.53</v>
      </c>
      <c r="D29" s="77">
        <v>0</v>
      </c>
      <c r="E29" s="65">
        <v>143.53</v>
      </c>
    </row>
    <row r="30" spans="1:5" ht="19.5" customHeight="1">
      <c r="A30" s="26">
        <v>30229</v>
      </c>
      <c r="B30" s="27" t="s">
        <v>144</v>
      </c>
      <c r="C30" s="77">
        <f t="shared" si="0"/>
        <v>86.2186</v>
      </c>
      <c r="D30" s="77">
        <v>0</v>
      </c>
      <c r="E30" s="65">
        <v>86.2186</v>
      </c>
    </row>
    <row r="31" spans="1:5" ht="19.5" customHeight="1">
      <c r="A31" s="26">
        <v>30231</v>
      </c>
      <c r="B31" s="27" t="s">
        <v>145</v>
      </c>
      <c r="C31" s="77">
        <f t="shared" si="0"/>
        <v>0</v>
      </c>
      <c r="D31" s="77">
        <v>0</v>
      </c>
      <c r="E31" s="65">
        <v>0</v>
      </c>
    </row>
    <row r="32" spans="1:5" ht="19.5" customHeight="1">
      <c r="A32" s="26">
        <v>30239</v>
      </c>
      <c r="B32" s="27" t="s">
        <v>146</v>
      </c>
      <c r="C32" s="77">
        <f t="shared" si="0"/>
        <v>0</v>
      </c>
      <c r="D32" s="77">
        <v>0</v>
      </c>
      <c r="E32" s="65">
        <v>0</v>
      </c>
    </row>
    <row r="33" spans="1:5" ht="19.5" customHeight="1">
      <c r="A33" s="26">
        <v>30299</v>
      </c>
      <c r="B33" s="27" t="s">
        <v>147</v>
      </c>
      <c r="C33" s="77">
        <f t="shared" si="0"/>
        <v>123.53635</v>
      </c>
      <c r="D33" s="77">
        <v>0</v>
      </c>
      <c r="E33" s="65">
        <v>123.53635</v>
      </c>
    </row>
    <row r="34" spans="1:5" ht="19.5" customHeight="1">
      <c r="A34" s="26"/>
      <c r="B34" s="27" t="s">
        <v>148</v>
      </c>
      <c r="C34" s="77">
        <f t="shared" si="0"/>
        <v>1053.89644</v>
      </c>
      <c r="D34" s="77">
        <v>1053.89644</v>
      </c>
      <c r="E34" s="78">
        <v>0</v>
      </c>
    </row>
    <row r="35" spans="1:5" ht="19.5" customHeight="1">
      <c r="A35" s="26">
        <v>30301</v>
      </c>
      <c r="B35" s="27" t="s">
        <v>149</v>
      </c>
      <c r="C35" s="77">
        <f t="shared" si="0"/>
        <v>0</v>
      </c>
      <c r="D35" s="77">
        <v>0</v>
      </c>
      <c r="E35" s="78">
        <v>0</v>
      </c>
    </row>
    <row r="36" spans="1:5" ht="19.5" customHeight="1">
      <c r="A36" s="26">
        <v>30304</v>
      </c>
      <c r="B36" s="27" t="s">
        <v>150</v>
      </c>
      <c r="C36" s="77">
        <f t="shared" si="0"/>
        <v>4.85</v>
      </c>
      <c r="D36" s="65">
        <v>4.85</v>
      </c>
      <c r="E36" s="78">
        <v>0</v>
      </c>
    </row>
    <row r="37" spans="1:5" ht="19.5" customHeight="1">
      <c r="A37" s="26">
        <v>30305</v>
      </c>
      <c r="B37" s="27" t="s">
        <v>151</v>
      </c>
      <c r="C37" s="77">
        <f t="shared" si="0"/>
        <v>15.868</v>
      </c>
      <c r="D37" s="65">
        <v>15.868</v>
      </c>
      <c r="E37" s="78">
        <v>0</v>
      </c>
    </row>
    <row r="38" spans="1:5" ht="19.5" customHeight="1">
      <c r="A38" s="26">
        <v>30307</v>
      </c>
      <c r="B38" s="27" t="s">
        <v>152</v>
      </c>
      <c r="C38" s="77">
        <f t="shared" si="0"/>
        <v>74.14224</v>
      </c>
      <c r="D38" s="65">
        <v>74.14224</v>
      </c>
      <c r="E38" s="78">
        <v>0</v>
      </c>
    </row>
    <row r="39" spans="1:5" ht="19.5" customHeight="1">
      <c r="A39" s="26">
        <v>30309</v>
      </c>
      <c r="B39" s="27" t="s">
        <v>153</v>
      </c>
      <c r="C39" s="77">
        <f t="shared" si="0"/>
        <v>0</v>
      </c>
      <c r="D39" s="65">
        <v>0</v>
      </c>
      <c r="E39" s="78">
        <v>0</v>
      </c>
    </row>
    <row r="40" spans="1:5" ht="19.5" customHeight="1">
      <c r="A40" s="26">
        <v>30311</v>
      </c>
      <c r="B40" s="27" t="s">
        <v>154</v>
      </c>
      <c r="C40" s="77">
        <f t="shared" si="0"/>
        <v>901.1084</v>
      </c>
      <c r="D40" s="65">
        <v>901.1084</v>
      </c>
      <c r="E40" s="78">
        <v>0</v>
      </c>
    </row>
    <row r="41" spans="1:5" ht="19.5" customHeight="1">
      <c r="A41" s="26">
        <v>30312</v>
      </c>
      <c r="B41" s="27" t="s">
        <v>155</v>
      </c>
      <c r="C41" s="77">
        <f t="shared" si="0"/>
        <v>0</v>
      </c>
      <c r="D41" s="77">
        <v>0</v>
      </c>
      <c r="E41" s="78">
        <v>0</v>
      </c>
    </row>
    <row r="42" spans="1:5" ht="19.5" customHeight="1">
      <c r="A42" s="26">
        <v>30313</v>
      </c>
      <c r="B42" s="27" t="s">
        <v>156</v>
      </c>
      <c r="C42" s="77">
        <f t="shared" si="0"/>
        <v>44.18</v>
      </c>
      <c r="D42" s="65">
        <v>44.18</v>
      </c>
      <c r="E42" s="78">
        <v>0</v>
      </c>
    </row>
    <row r="43" spans="1:5" ht="19.5" customHeight="1" thickBot="1">
      <c r="A43" s="30">
        <v>30399</v>
      </c>
      <c r="B43" s="31" t="s">
        <v>157</v>
      </c>
      <c r="C43" s="77">
        <f t="shared" si="0"/>
        <v>13.7478</v>
      </c>
      <c r="D43" s="65">
        <v>13.7478</v>
      </c>
      <c r="E43" s="79">
        <v>0</v>
      </c>
    </row>
  </sheetData>
  <sheetProtection/>
  <mergeCells count="7">
    <mergeCell ref="A1:B1"/>
    <mergeCell ref="C1:D1"/>
    <mergeCell ref="A2:E2"/>
    <mergeCell ref="A3:B3"/>
    <mergeCell ref="C3:E3"/>
    <mergeCell ref="A4:B4"/>
    <mergeCell ref="C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zoomScalePageLayoutView="0" workbookViewId="0" topLeftCell="A1">
      <selection activeCell="A2" sqref="A2:H2"/>
    </sheetView>
  </sheetViews>
  <sheetFormatPr defaultColWidth="9.140625" defaultRowHeight="15"/>
  <cols>
    <col min="1" max="1" width="11.7109375" style="0" customWidth="1"/>
    <col min="2" max="2" width="32.00390625" style="0" customWidth="1"/>
    <col min="3" max="8" width="14.421875" style="0" customWidth="1"/>
  </cols>
  <sheetData>
    <row r="1" spans="1:8" ht="13.5">
      <c r="A1" s="16"/>
      <c r="B1" s="16"/>
      <c r="C1" s="16"/>
      <c r="D1" s="16"/>
      <c r="E1" s="17"/>
      <c r="F1" s="17"/>
      <c r="G1" s="17"/>
      <c r="H1" s="18" t="s">
        <v>20</v>
      </c>
    </row>
    <row r="2" spans="1:8" ht="54" customHeight="1">
      <c r="A2" s="145" t="s">
        <v>158</v>
      </c>
      <c r="B2" s="145"/>
      <c r="C2" s="145"/>
      <c r="D2" s="145"/>
      <c r="E2" s="145"/>
      <c r="F2" s="145"/>
      <c r="G2" s="145"/>
      <c r="H2" s="145"/>
    </row>
    <row r="3" spans="1:8" ht="14.25" customHeight="1">
      <c r="A3" s="150" t="s">
        <v>24</v>
      </c>
      <c r="B3" s="150"/>
      <c r="C3" s="20"/>
      <c r="D3" s="20"/>
      <c r="E3" s="21"/>
      <c r="F3" s="21"/>
      <c r="G3" s="144" t="s">
        <v>25</v>
      </c>
      <c r="H3" s="144"/>
    </row>
    <row r="4" spans="1:8" ht="14.25" customHeight="1">
      <c r="A4" s="132" t="s">
        <v>95</v>
      </c>
      <c r="B4" s="133" t="s">
        <v>96</v>
      </c>
      <c r="C4" s="133" t="s">
        <v>159</v>
      </c>
      <c r="D4" s="133" t="s">
        <v>160</v>
      </c>
      <c r="E4" s="133" t="s">
        <v>161</v>
      </c>
      <c r="F4" s="133"/>
      <c r="G4" s="133"/>
      <c r="H4" s="136" t="s">
        <v>162</v>
      </c>
    </row>
    <row r="5" spans="1:8" ht="13.5">
      <c r="A5" s="134"/>
      <c r="B5" s="135"/>
      <c r="C5" s="135"/>
      <c r="D5" s="135"/>
      <c r="E5" s="24" t="s">
        <v>163</v>
      </c>
      <c r="F5" s="24" t="s">
        <v>97</v>
      </c>
      <c r="G5" s="24" t="s">
        <v>98</v>
      </c>
      <c r="H5" s="137"/>
    </row>
    <row r="6" spans="1:8" ht="24.75" customHeight="1">
      <c r="A6" s="22" t="s">
        <v>93</v>
      </c>
      <c r="B6" s="23" t="s">
        <v>93</v>
      </c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5">
        <v>6</v>
      </c>
    </row>
    <row r="7" spans="1:8" ht="24.75" customHeight="1">
      <c r="A7" s="26"/>
      <c r="B7" s="27" t="s">
        <v>90</v>
      </c>
      <c r="C7" s="27"/>
      <c r="D7" s="27"/>
      <c r="E7" s="28"/>
      <c r="F7" s="28"/>
      <c r="G7" s="28"/>
      <c r="H7" s="29"/>
    </row>
    <row r="8" spans="1:8" ht="24.75" customHeight="1">
      <c r="A8" s="26">
        <v>229</v>
      </c>
      <c r="B8" s="27" t="s">
        <v>164</v>
      </c>
      <c r="C8" s="60">
        <v>0</v>
      </c>
      <c r="D8" s="67">
        <v>10</v>
      </c>
      <c r="E8" s="67">
        <v>10</v>
      </c>
      <c r="F8" s="60">
        <v>0</v>
      </c>
      <c r="G8" s="67">
        <v>10</v>
      </c>
      <c r="H8" s="61"/>
    </row>
    <row r="9" spans="1:8" ht="51.75" customHeight="1">
      <c r="A9" s="27">
        <v>22904</v>
      </c>
      <c r="B9" s="27" t="s">
        <v>165</v>
      </c>
      <c r="C9" s="60">
        <v>0</v>
      </c>
      <c r="D9" s="67">
        <v>10</v>
      </c>
      <c r="E9" s="67">
        <v>10</v>
      </c>
      <c r="F9" s="60">
        <v>0</v>
      </c>
      <c r="G9" s="67">
        <v>10</v>
      </c>
      <c r="H9" s="68"/>
    </row>
    <row r="10" spans="1:8" ht="33" customHeight="1">
      <c r="A10" s="27">
        <v>2290402</v>
      </c>
      <c r="B10" s="59" t="s">
        <v>192</v>
      </c>
      <c r="C10" s="68">
        <v>0</v>
      </c>
      <c r="D10" s="69">
        <v>4</v>
      </c>
      <c r="E10" s="69">
        <v>4</v>
      </c>
      <c r="F10" s="68">
        <v>0</v>
      </c>
      <c r="G10" s="69">
        <v>4</v>
      </c>
      <c r="H10" s="68"/>
    </row>
    <row r="11" spans="1:8" ht="33" customHeight="1">
      <c r="A11" s="27">
        <v>2290403</v>
      </c>
      <c r="B11" s="59" t="s">
        <v>193</v>
      </c>
      <c r="C11" s="68">
        <v>0</v>
      </c>
      <c r="D11" s="69">
        <v>6</v>
      </c>
      <c r="E11" s="69">
        <v>6</v>
      </c>
      <c r="F11" s="68">
        <v>0</v>
      </c>
      <c r="G11" s="69">
        <v>6</v>
      </c>
      <c r="H11" s="68"/>
    </row>
    <row r="13" ht="18.75" customHeight="1"/>
  </sheetData>
  <sheetProtection/>
  <mergeCells count="9">
    <mergeCell ref="A2:H2"/>
    <mergeCell ref="A3:B3"/>
    <mergeCell ref="G3:H3"/>
    <mergeCell ref="E4:G4"/>
    <mergeCell ref="A4:A5"/>
    <mergeCell ref="B4:B5"/>
    <mergeCell ref="C4:C5"/>
    <mergeCell ref="D4:D5"/>
    <mergeCell ref="H4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SheetLayoutView="100" zoomScalePageLayoutView="0" workbookViewId="0" topLeftCell="A1">
      <selection activeCell="I5" sqref="I5"/>
    </sheetView>
  </sheetViews>
  <sheetFormatPr defaultColWidth="9.140625" defaultRowHeight="15"/>
  <cols>
    <col min="1" max="1" width="32.8515625" style="0" customWidth="1"/>
    <col min="2" max="3" width="19.28125" style="0" customWidth="1"/>
    <col min="4" max="4" width="34.8515625" style="0" customWidth="1"/>
    <col min="5" max="5" width="18.140625" style="0" customWidth="1"/>
  </cols>
  <sheetData>
    <row r="1" spans="1:5" ht="13.5">
      <c r="A1" s="1"/>
      <c r="B1" s="1"/>
      <c r="E1" s="2" t="s">
        <v>22</v>
      </c>
    </row>
    <row r="2" spans="1:5" ht="48" customHeight="1">
      <c r="A2" s="154" t="s">
        <v>166</v>
      </c>
      <c r="B2" s="154"/>
      <c r="C2" s="154"/>
      <c r="D2" s="154"/>
      <c r="E2" s="154"/>
    </row>
    <row r="3" spans="1:5" ht="13.5">
      <c r="A3" s="3" t="s">
        <v>24</v>
      </c>
      <c r="B3" s="3"/>
      <c r="E3" s="4" t="s">
        <v>25</v>
      </c>
    </row>
    <row r="4" spans="1:5" ht="25.5" customHeight="1">
      <c r="A4" s="5" t="s">
        <v>167</v>
      </c>
      <c r="B4" s="6" t="s">
        <v>168</v>
      </c>
      <c r="C4" s="6" t="s">
        <v>169</v>
      </c>
      <c r="D4" s="7" t="s">
        <v>170</v>
      </c>
      <c r="E4" s="8" t="s">
        <v>171</v>
      </c>
    </row>
    <row r="5" spans="1:5" ht="25.5" customHeight="1">
      <c r="A5" s="9" t="s">
        <v>172</v>
      </c>
      <c r="B5" s="70">
        <v>5.0035</v>
      </c>
      <c r="C5" s="69">
        <v>4.7591</v>
      </c>
      <c r="D5" s="10" t="s">
        <v>173</v>
      </c>
      <c r="E5" s="74"/>
    </row>
    <row r="6" spans="1:5" ht="25.5" customHeight="1">
      <c r="A6" s="11" t="s">
        <v>174</v>
      </c>
      <c r="B6" s="71"/>
      <c r="C6" s="69"/>
      <c r="D6" s="10" t="s">
        <v>175</v>
      </c>
      <c r="E6" s="74"/>
    </row>
    <row r="7" spans="1:5" ht="25.5" customHeight="1">
      <c r="A7" s="12" t="s">
        <v>176</v>
      </c>
      <c r="B7" s="71"/>
      <c r="C7" s="69"/>
      <c r="D7" s="10" t="s">
        <v>177</v>
      </c>
      <c r="E7" s="75"/>
    </row>
    <row r="8" spans="1:5" ht="25.5" customHeight="1">
      <c r="A8" s="12" t="s">
        <v>178</v>
      </c>
      <c r="B8" s="71"/>
      <c r="C8" s="69"/>
      <c r="D8" s="10" t="s">
        <v>179</v>
      </c>
      <c r="E8" s="74"/>
    </row>
    <row r="9" spans="1:5" ht="25.5" customHeight="1">
      <c r="A9" s="13" t="s">
        <v>180</v>
      </c>
      <c r="B9" s="68"/>
      <c r="C9" s="69"/>
      <c r="D9" s="10" t="s">
        <v>181</v>
      </c>
      <c r="E9" s="74">
        <v>367</v>
      </c>
    </row>
    <row r="10" spans="1:5" ht="25.5" customHeight="1">
      <c r="A10" s="13" t="s">
        <v>182</v>
      </c>
      <c r="B10" s="68"/>
      <c r="C10" s="69"/>
      <c r="D10" s="10" t="s">
        <v>183</v>
      </c>
      <c r="E10" s="74"/>
    </row>
    <row r="11" spans="1:5" ht="25.5" customHeight="1">
      <c r="A11" s="13" t="s">
        <v>184</v>
      </c>
      <c r="B11" s="69">
        <v>5.0035</v>
      </c>
      <c r="C11" s="69">
        <v>4.7591</v>
      </c>
      <c r="D11" s="10" t="s">
        <v>185</v>
      </c>
      <c r="E11" s="74">
        <v>2270</v>
      </c>
    </row>
    <row r="12" spans="1:5" ht="25.5" customHeight="1">
      <c r="A12" s="13" t="s">
        <v>186</v>
      </c>
      <c r="B12" s="68"/>
      <c r="C12" s="69"/>
      <c r="D12" s="10" t="s">
        <v>187</v>
      </c>
      <c r="E12" s="75"/>
    </row>
    <row r="13" spans="1:5" ht="25.5" customHeight="1">
      <c r="A13" s="13" t="s">
        <v>188</v>
      </c>
      <c r="B13" s="68"/>
      <c r="C13" s="69"/>
      <c r="D13" s="10" t="s">
        <v>189</v>
      </c>
      <c r="E13" s="75"/>
    </row>
    <row r="14" spans="1:5" ht="25.5" customHeight="1" thickBot="1">
      <c r="A14" s="14" t="s">
        <v>190</v>
      </c>
      <c r="B14" s="72"/>
      <c r="C14" s="73"/>
      <c r="D14" s="15" t="s">
        <v>191</v>
      </c>
      <c r="E14" s="76"/>
    </row>
    <row r="15" ht="25.5" customHeight="1"/>
    <row r="16" ht="25.5" customHeight="1"/>
    <row r="17" ht="25.5" customHeight="1">
      <c r="E17" s="64"/>
    </row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</sheetData>
  <sheetProtection/>
  <mergeCells count="1">
    <mergeCell ref="A2:E2"/>
  </mergeCells>
  <printOptions/>
  <pageMargins left="0.75" right="0.75" top="1" bottom="1" header="0.51" footer="0.51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E13"/>
  <sheetViews>
    <sheetView zoomScaleSheetLayoutView="100" zoomScalePageLayoutView="0" workbookViewId="0" topLeftCell="A1">
      <selection activeCell="E13" sqref="E13"/>
    </sheetView>
  </sheetViews>
  <sheetFormatPr defaultColWidth="9.00390625" defaultRowHeight="15"/>
  <cols>
    <col min="1" max="1" width="5.00390625" style="0" customWidth="1"/>
    <col min="2" max="2" width="25.00390625" style="0" customWidth="1"/>
    <col min="3" max="4" width="19.421875" style="0" customWidth="1"/>
  </cols>
  <sheetData>
    <row r="4" spans="2:5" ht="27" customHeight="1">
      <c r="B4" s="49" t="s">
        <v>3</v>
      </c>
      <c r="C4" s="50"/>
      <c r="D4" s="50"/>
      <c r="E4" s="49" t="s">
        <v>4</v>
      </c>
    </row>
    <row r="5" spans="2:5" ht="27" customHeight="1">
      <c r="B5" s="49" t="s">
        <v>5</v>
      </c>
      <c r="C5" s="50"/>
      <c r="D5" s="50"/>
      <c r="E5" s="49" t="s">
        <v>6</v>
      </c>
    </row>
    <row r="6" spans="2:5" ht="27" customHeight="1">
      <c r="B6" s="49" t="s">
        <v>7</v>
      </c>
      <c r="C6" s="50"/>
      <c r="D6" s="50"/>
      <c r="E6" s="49" t="s">
        <v>8</v>
      </c>
    </row>
    <row r="7" spans="2:5" ht="27" customHeight="1">
      <c r="B7" s="49" t="s">
        <v>9</v>
      </c>
      <c r="C7" s="50"/>
      <c r="D7" s="50"/>
      <c r="E7" s="49" t="s">
        <v>10</v>
      </c>
    </row>
    <row r="8" spans="2:5" ht="27" customHeight="1">
      <c r="B8" s="49" t="s">
        <v>11</v>
      </c>
      <c r="C8" s="50"/>
      <c r="D8" s="50"/>
      <c r="E8" s="49" t="s">
        <v>12</v>
      </c>
    </row>
    <row r="9" spans="2:5" ht="27" customHeight="1">
      <c r="B9" s="49" t="s">
        <v>13</v>
      </c>
      <c r="C9" s="50"/>
      <c r="D9" s="50"/>
      <c r="E9" s="49" t="s">
        <v>14</v>
      </c>
    </row>
    <row r="10" spans="2:5" ht="27" customHeight="1">
      <c r="B10" s="49" t="s">
        <v>15</v>
      </c>
      <c r="C10" s="50"/>
      <c r="D10" s="50"/>
      <c r="E10" s="49" t="s">
        <v>16</v>
      </c>
    </row>
    <row r="11" spans="2:5" ht="27" customHeight="1">
      <c r="B11" s="49" t="s">
        <v>17</v>
      </c>
      <c r="C11" s="50"/>
      <c r="D11" s="50"/>
      <c r="E11" s="49" t="s">
        <v>18</v>
      </c>
    </row>
    <row r="12" spans="2:5" ht="27" customHeight="1">
      <c r="B12" s="49" t="s">
        <v>19</v>
      </c>
      <c r="C12" s="50"/>
      <c r="D12" s="50"/>
      <c r="E12" s="49" t="s">
        <v>20</v>
      </c>
    </row>
    <row r="13" spans="2:5" ht="27" customHeight="1">
      <c r="B13" s="49" t="s">
        <v>21</v>
      </c>
      <c r="C13" s="50"/>
      <c r="D13" s="50"/>
      <c r="E13" s="49" t="s">
        <v>22</v>
      </c>
    </row>
  </sheetData>
  <sheetProtection/>
  <printOptions horizontalCentered="1"/>
  <pageMargins left="0.75" right="0.75" top="1" bottom="1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SheetLayoutView="100" zoomScalePageLayoutView="0" workbookViewId="0" topLeftCell="A1">
      <selection activeCell="A1" sqref="A1:F5"/>
    </sheetView>
  </sheetViews>
  <sheetFormatPr defaultColWidth="9.00390625" defaultRowHeight="15"/>
  <cols>
    <col min="1" max="1" width="22.8515625" style="0" customWidth="1"/>
    <col min="2" max="2" width="8.421875" style="0" customWidth="1"/>
    <col min="3" max="3" width="8.421875" style="63" customWidth="1"/>
    <col min="4" max="4" width="28.421875" style="0" customWidth="1"/>
    <col min="5" max="5" width="8.421875" style="0" customWidth="1"/>
    <col min="6" max="6" width="8.421875" style="64" customWidth="1"/>
  </cols>
  <sheetData>
    <row r="1" spans="2:6" ht="13.5" customHeight="1">
      <c r="B1" s="131"/>
      <c r="C1" s="131"/>
      <c r="D1" s="1"/>
      <c r="E1" s="144" t="s">
        <v>4</v>
      </c>
      <c r="F1" s="144"/>
    </row>
    <row r="2" spans="1:6" ht="51" customHeight="1">
      <c r="A2" s="145" t="s">
        <v>23</v>
      </c>
      <c r="B2" s="145"/>
      <c r="C2" s="145"/>
      <c r="D2" s="145"/>
      <c r="E2" s="145"/>
      <c r="F2" s="145"/>
    </row>
    <row r="3" spans="1:6" ht="21" customHeight="1">
      <c r="A3" s="20" t="s">
        <v>194</v>
      </c>
      <c r="B3" s="146"/>
      <c r="C3" s="146"/>
      <c r="D3" s="1"/>
      <c r="E3" s="147" t="s">
        <v>25</v>
      </c>
      <c r="F3" s="147"/>
    </row>
    <row r="4" spans="1:6" ht="14.25" customHeight="1">
      <c r="A4" s="132" t="s">
        <v>26</v>
      </c>
      <c r="B4" s="133"/>
      <c r="C4" s="133"/>
      <c r="D4" s="133" t="s">
        <v>27</v>
      </c>
      <c r="E4" s="133"/>
      <c r="F4" s="136"/>
    </row>
    <row r="5" spans="1:6" ht="13.5">
      <c r="A5" s="134"/>
      <c r="B5" s="135"/>
      <c r="C5" s="135"/>
      <c r="D5" s="135"/>
      <c r="E5" s="135"/>
      <c r="F5" s="137"/>
    </row>
    <row r="6" spans="1:6" ht="25.5" customHeight="1">
      <c r="A6" s="22" t="s">
        <v>28</v>
      </c>
      <c r="B6" s="135" t="s">
        <v>29</v>
      </c>
      <c r="C6" s="135"/>
      <c r="D6" s="23" t="s">
        <v>30</v>
      </c>
      <c r="E6" s="135" t="s">
        <v>29</v>
      </c>
      <c r="F6" s="137"/>
    </row>
    <row r="7" spans="1:6" ht="21" customHeight="1">
      <c r="A7" s="26" t="s">
        <v>31</v>
      </c>
      <c r="B7" s="138">
        <v>26329.76</v>
      </c>
      <c r="C7" s="138"/>
      <c r="D7" s="37" t="s">
        <v>32</v>
      </c>
      <c r="E7" s="139">
        <v>1528.2</v>
      </c>
      <c r="F7" s="140"/>
    </row>
    <row r="8" spans="1:6" ht="21" customHeight="1">
      <c r="A8" s="26" t="s">
        <v>33</v>
      </c>
      <c r="B8" s="138">
        <f>B7-B9</f>
        <v>26319.76</v>
      </c>
      <c r="C8" s="138"/>
      <c r="D8" s="37" t="s">
        <v>34</v>
      </c>
      <c r="E8" s="139">
        <v>0</v>
      </c>
      <c r="F8" s="140"/>
    </row>
    <row r="9" spans="1:6" ht="21" customHeight="1">
      <c r="A9" s="26" t="s">
        <v>35</v>
      </c>
      <c r="B9" s="138">
        <v>10</v>
      </c>
      <c r="C9" s="138"/>
      <c r="D9" s="37" t="s">
        <v>36</v>
      </c>
      <c r="E9" s="139">
        <v>17.7</v>
      </c>
      <c r="F9" s="140"/>
    </row>
    <row r="10" spans="1:6" ht="21" customHeight="1">
      <c r="A10" s="26" t="s">
        <v>37</v>
      </c>
      <c r="B10" s="138"/>
      <c r="C10" s="138"/>
      <c r="D10" s="37" t="s">
        <v>38</v>
      </c>
      <c r="E10" s="139">
        <v>191</v>
      </c>
      <c r="F10" s="140"/>
    </row>
    <row r="11" spans="1:6" ht="21" customHeight="1">
      <c r="A11" s="26" t="s">
        <v>39</v>
      </c>
      <c r="B11" s="138"/>
      <c r="C11" s="138"/>
      <c r="D11" s="37" t="s">
        <v>40</v>
      </c>
      <c r="E11" s="139">
        <v>12274.71</v>
      </c>
      <c r="F11" s="140"/>
    </row>
    <row r="12" spans="1:6" ht="21" customHeight="1">
      <c r="A12" s="26" t="s">
        <v>41</v>
      </c>
      <c r="B12" s="138"/>
      <c r="C12" s="138"/>
      <c r="D12" s="37" t="s">
        <v>42</v>
      </c>
      <c r="E12" s="139">
        <v>5</v>
      </c>
      <c r="F12" s="140"/>
    </row>
    <row r="13" spans="1:6" ht="21" customHeight="1">
      <c r="A13" s="26" t="s">
        <v>43</v>
      </c>
      <c r="B13" s="138"/>
      <c r="C13" s="138"/>
      <c r="D13" s="37" t="s">
        <v>44</v>
      </c>
      <c r="E13" s="139">
        <v>1400.97</v>
      </c>
      <c r="F13" s="140"/>
    </row>
    <row r="14" spans="1:6" ht="21" customHeight="1">
      <c r="A14" s="39" t="s">
        <v>45</v>
      </c>
      <c r="B14" s="138"/>
      <c r="C14" s="138"/>
      <c r="D14" s="37" t="s">
        <v>46</v>
      </c>
      <c r="E14" s="139">
        <v>2529.21</v>
      </c>
      <c r="F14" s="140"/>
    </row>
    <row r="15" spans="1:6" ht="21" customHeight="1">
      <c r="A15" s="39"/>
      <c r="B15" s="138"/>
      <c r="C15" s="138"/>
      <c r="D15" s="37" t="s">
        <v>47</v>
      </c>
      <c r="E15" s="139">
        <v>3788.81</v>
      </c>
      <c r="F15" s="140"/>
    </row>
    <row r="16" spans="1:6" ht="21" customHeight="1">
      <c r="A16" s="39"/>
      <c r="B16" s="138"/>
      <c r="C16" s="138"/>
      <c r="D16" s="37" t="s">
        <v>48</v>
      </c>
      <c r="E16" s="139">
        <v>60</v>
      </c>
      <c r="F16" s="140"/>
    </row>
    <row r="17" spans="1:6" ht="21" customHeight="1">
      <c r="A17" s="39"/>
      <c r="B17" s="138"/>
      <c r="C17" s="138"/>
      <c r="D17" s="37" t="s">
        <v>49</v>
      </c>
      <c r="E17" s="139">
        <v>2518.28</v>
      </c>
      <c r="F17" s="140"/>
    </row>
    <row r="18" spans="1:6" ht="21" customHeight="1">
      <c r="A18" s="39"/>
      <c r="B18" s="138"/>
      <c r="C18" s="138"/>
      <c r="D18" s="37" t="s">
        <v>50</v>
      </c>
      <c r="E18" s="139">
        <v>1579.13</v>
      </c>
      <c r="F18" s="140"/>
    </row>
    <row r="19" spans="1:6" ht="21" customHeight="1">
      <c r="A19" s="39"/>
      <c r="B19" s="138"/>
      <c r="C19" s="138"/>
      <c r="D19" s="37" t="s">
        <v>51</v>
      </c>
      <c r="E19" s="139"/>
      <c r="F19" s="140"/>
    </row>
    <row r="20" spans="1:6" ht="21" customHeight="1">
      <c r="A20" s="39"/>
      <c r="B20" s="138"/>
      <c r="C20" s="138"/>
      <c r="D20" s="37" t="s">
        <v>52</v>
      </c>
      <c r="E20" s="139">
        <v>413</v>
      </c>
      <c r="F20" s="140"/>
    </row>
    <row r="21" spans="1:6" ht="21" customHeight="1">
      <c r="A21" s="39"/>
      <c r="B21" s="138"/>
      <c r="C21" s="138"/>
      <c r="D21" s="37" t="s">
        <v>53</v>
      </c>
      <c r="E21" s="139"/>
      <c r="F21" s="140"/>
    </row>
    <row r="22" spans="1:6" ht="21" customHeight="1">
      <c r="A22" s="39"/>
      <c r="B22" s="138"/>
      <c r="C22" s="138"/>
      <c r="D22" s="37" t="s">
        <v>54</v>
      </c>
      <c r="E22" s="139"/>
      <c r="F22" s="140"/>
    </row>
    <row r="23" spans="1:6" ht="21" customHeight="1">
      <c r="A23" s="39"/>
      <c r="B23" s="138"/>
      <c r="C23" s="138"/>
      <c r="D23" s="37" t="s">
        <v>55</v>
      </c>
      <c r="E23" s="139"/>
      <c r="F23" s="140"/>
    </row>
    <row r="24" spans="1:6" ht="21" customHeight="1">
      <c r="A24" s="39"/>
      <c r="B24" s="138"/>
      <c r="C24" s="138"/>
      <c r="D24" s="37" t="s">
        <v>56</v>
      </c>
      <c r="E24" s="139"/>
      <c r="F24" s="140"/>
    </row>
    <row r="25" spans="1:6" ht="21" customHeight="1">
      <c r="A25" s="39"/>
      <c r="B25" s="138"/>
      <c r="C25" s="138"/>
      <c r="D25" s="37" t="s">
        <v>57</v>
      </c>
      <c r="E25" s="139">
        <v>13.75</v>
      </c>
      <c r="F25" s="140"/>
    </row>
    <row r="26" spans="1:6" ht="21" customHeight="1">
      <c r="A26" s="39"/>
      <c r="B26" s="138"/>
      <c r="C26" s="138"/>
      <c r="D26" s="37" t="s">
        <v>58</v>
      </c>
      <c r="E26" s="139"/>
      <c r="F26" s="140"/>
    </row>
    <row r="27" spans="1:6" ht="21" customHeight="1">
      <c r="A27" s="39"/>
      <c r="B27" s="138"/>
      <c r="C27" s="138"/>
      <c r="D27" s="37" t="s">
        <v>59</v>
      </c>
      <c r="E27" s="139">
        <v>10</v>
      </c>
      <c r="F27" s="140"/>
    </row>
    <row r="28" spans="1:6" ht="21" customHeight="1">
      <c r="A28" s="26"/>
      <c r="B28" s="138"/>
      <c r="C28" s="138"/>
      <c r="D28" s="37" t="s">
        <v>60</v>
      </c>
      <c r="E28" s="139"/>
      <c r="F28" s="140"/>
    </row>
    <row r="29" spans="1:6" ht="21" customHeight="1">
      <c r="A29" s="26"/>
      <c r="B29" s="138"/>
      <c r="C29" s="138"/>
      <c r="D29" s="37" t="s">
        <v>61</v>
      </c>
      <c r="E29" s="139"/>
      <c r="F29" s="140"/>
    </row>
    <row r="30" spans="1:6" ht="21" customHeight="1">
      <c r="A30" s="22" t="s">
        <v>62</v>
      </c>
      <c r="B30" s="138">
        <f>SUM(B7,B10,B11,B12,B13,B14)</f>
        <v>26329.76</v>
      </c>
      <c r="C30" s="138"/>
      <c r="D30" s="23" t="s">
        <v>63</v>
      </c>
      <c r="E30" s="139">
        <f>SUM(E7:E29)</f>
        <v>26329.76</v>
      </c>
      <c r="F30" s="140"/>
    </row>
    <row r="31" spans="1:6" ht="21" customHeight="1">
      <c r="A31" s="22"/>
      <c r="B31" s="138"/>
      <c r="C31" s="138"/>
      <c r="D31" s="23"/>
      <c r="E31" s="139"/>
      <c r="F31" s="140"/>
    </row>
    <row r="32" spans="1:6" ht="21" customHeight="1">
      <c r="A32" s="26" t="s">
        <v>64</v>
      </c>
      <c r="B32" s="138"/>
      <c r="C32" s="138"/>
      <c r="D32" s="27" t="s">
        <v>65</v>
      </c>
      <c r="E32" s="139"/>
      <c r="F32" s="140"/>
    </row>
    <row r="33" spans="1:6" ht="21" customHeight="1">
      <c r="A33" s="26" t="s">
        <v>66</v>
      </c>
      <c r="B33" s="138"/>
      <c r="C33" s="138"/>
      <c r="D33" s="27" t="s">
        <v>67</v>
      </c>
      <c r="E33" s="139"/>
      <c r="F33" s="140"/>
    </row>
    <row r="34" spans="1:6" ht="21" customHeight="1">
      <c r="A34" s="26" t="s">
        <v>68</v>
      </c>
      <c r="B34" s="138"/>
      <c r="C34" s="138"/>
      <c r="D34" s="46" t="s">
        <v>69</v>
      </c>
      <c r="E34" s="139"/>
      <c r="F34" s="140"/>
    </row>
    <row r="35" spans="1:6" ht="21" customHeight="1">
      <c r="A35" s="26" t="s">
        <v>70</v>
      </c>
      <c r="B35" s="138"/>
      <c r="C35" s="138"/>
      <c r="D35" s="27" t="s">
        <v>71</v>
      </c>
      <c r="E35" s="139"/>
      <c r="F35" s="140"/>
    </row>
    <row r="36" spans="1:6" ht="21" customHeight="1">
      <c r="A36" s="47" t="s">
        <v>72</v>
      </c>
      <c r="B36" s="138"/>
      <c r="C36" s="138"/>
      <c r="D36" s="46" t="s">
        <v>73</v>
      </c>
      <c r="E36" s="139"/>
      <c r="F36" s="140"/>
    </row>
    <row r="37" spans="1:6" ht="21" customHeight="1">
      <c r="A37" s="47"/>
      <c r="B37" s="138"/>
      <c r="C37" s="138"/>
      <c r="D37" s="46" t="s">
        <v>74</v>
      </c>
      <c r="E37" s="139"/>
      <c r="F37" s="140"/>
    </row>
    <row r="38" spans="1:6" ht="21" customHeight="1">
      <c r="A38" s="47"/>
      <c r="B38" s="138"/>
      <c r="C38" s="138"/>
      <c r="D38" s="46" t="s">
        <v>75</v>
      </c>
      <c r="E38" s="139"/>
      <c r="F38" s="140"/>
    </row>
    <row r="39" spans="1:6" ht="21" customHeight="1">
      <c r="A39" s="47"/>
      <c r="B39" s="138"/>
      <c r="C39" s="138"/>
      <c r="D39" s="46" t="s">
        <v>76</v>
      </c>
      <c r="E39" s="139"/>
      <c r="F39" s="140"/>
    </row>
    <row r="40" spans="1:6" ht="21" customHeight="1">
      <c r="A40" s="47"/>
      <c r="B40" s="138"/>
      <c r="C40" s="138"/>
      <c r="D40" s="46" t="s">
        <v>77</v>
      </c>
      <c r="E40" s="139"/>
      <c r="F40" s="140"/>
    </row>
    <row r="41" spans="1:6" ht="21" customHeight="1">
      <c r="A41" s="47"/>
      <c r="B41" s="138"/>
      <c r="C41" s="138"/>
      <c r="D41" s="46"/>
      <c r="E41" s="139"/>
      <c r="F41" s="140"/>
    </row>
    <row r="42" spans="1:6" ht="25.5" customHeight="1">
      <c r="A42" s="42" t="s">
        <v>78</v>
      </c>
      <c r="B42" s="141">
        <f>SUM(B30,B32,B33)</f>
        <v>26329.76</v>
      </c>
      <c r="C42" s="141"/>
      <c r="D42" s="48" t="s">
        <v>79</v>
      </c>
      <c r="E42" s="142">
        <f>E30+E32+E37</f>
        <v>26329.76</v>
      </c>
      <c r="F42" s="143"/>
    </row>
    <row r="43" spans="1:6" ht="13.5" customHeight="1">
      <c r="A43" s="131"/>
      <c r="B43" s="131"/>
      <c r="C43" s="131"/>
      <c r="D43" s="131"/>
      <c r="E43" s="131"/>
      <c r="F43" s="84"/>
    </row>
    <row r="44" spans="1:6" ht="13.5">
      <c r="A44" s="131"/>
      <c r="B44" s="131"/>
      <c r="C44" s="131"/>
      <c r="D44" s="131"/>
      <c r="E44" s="131"/>
      <c r="F44" s="84"/>
    </row>
    <row r="45" spans="1:5" ht="13.5">
      <c r="A45" s="131"/>
      <c r="B45" s="131"/>
      <c r="C45" s="131"/>
      <c r="D45" s="131"/>
      <c r="E45" s="131"/>
    </row>
    <row r="46" spans="1:6" ht="13.5" customHeight="1">
      <c r="A46" s="131"/>
      <c r="B46" s="131"/>
      <c r="C46" s="131"/>
      <c r="D46" s="131"/>
      <c r="E46" s="1"/>
      <c r="F46" s="85"/>
    </row>
    <row r="47" ht="27" customHeight="1"/>
    <row r="48" ht="14.25" customHeight="1"/>
    <row r="49" ht="24.75" customHeight="1"/>
    <row r="50" ht="24.75" customHeight="1"/>
    <row r="51" ht="14.25" customHeight="1"/>
    <row r="52" ht="24.75" customHeight="1"/>
    <row r="53" ht="24.75" customHeight="1">
      <c r="C53" s="80"/>
    </row>
    <row r="54" ht="14.25" customHeight="1"/>
    <row r="55" ht="14.25" customHeight="1"/>
    <row r="56" ht="24.75" customHeight="1"/>
    <row r="57" ht="34.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23.25" customHeight="1"/>
    <row r="66" ht="23.25" customHeight="1"/>
    <row r="67" ht="23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23.25" customHeight="1"/>
    <row r="78" ht="14.25" customHeight="1"/>
    <row r="79" ht="14.25" customHeight="1"/>
    <row r="80" ht="14.25" customHeight="1"/>
    <row r="81" ht="15" customHeight="1"/>
  </sheetData>
  <sheetProtection/>
  <mergeCells count="86">
    <mergeCell ref="B1:C1"/>
    <mergeCell ref="E1:F1"/>
    <mergeCell ref="A2:F2"/>
    <mergeCell ref="B3:C3"/>
    <mergeCell ref="E3:F3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B31:C31"/>
    <mergeCell ref="E31:F31"/>
    <mergeCell ref="B32:C32"/>
    <mergeCell ref="E32:F32"/>
    <mergeCell ref="B33:C33"/>
    <mergeCell ref="E33:F33"/>
    <mergeCell ref="B34:C34"/>
    <mergeCell ref="E34:F34"/>
    <mergeCell ref="B35:C35"/>
    <mergeCell ref="E35:F35"/>
    <mergeCell ref="B36:C36"/>
    <mergeCell ref="E36:F36"/>
    <mergeCell ref="E41:F41"/>
    <mergeCell ref="B42:C42"/>
    <mergeCell ref="E42:F42"/>
    <mergeCell ref="B37:C37"/>
    <mergeCell ref="E37:F37"/>
    <mergeCell ref="B38:C38"/>
    <mergeCell ref="E38:F38"/>
    <mergeCell ref="B39:C39"/>
    <mergeCell ref="E39:F39"/>
    <mergeCell ref="A46:B46"/>
    <mergeCell ref="C46:D46"/>
    <mergeCell ref="E43:E45"/>
    <mergeCell ref="A4:C5"/>
    <mergeCell ref="D4:F5"/>
    <mergeCell ref="A43:B45"/>
    <mergeCell ref="C43:D45"/>
    <mergeCell ref="B40:C40"/>
    <mergeCell ref="E40:F40"/>
    <mergeCell ref="B41:C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SheetLayoutView="100" zoomScalePageLayoutView="0" workbookViewId="0" topLeftCell="A1">
      <selection activeCell="R9" sqref="R9"/>
    </sheetView>
  </sheetViews>
  <sheetFormatPr defaultColWidth="9.140625" defaultRowHeight="15"/>
  <cols>
    <col min="1" max="1" width="26.421875" style="0" customWidth="1"/>
    <col min="2" max="2" width="10.57421875" style="0" customWidth="1"/>
    <col min="3" max="3" width="8.28125" style="0" customWidth="1"/>
    <col min="4" max="4" width="12.00390625" style="0" customWidth="1"/>
    <col min="5" max="5" width="13.421875" style="0" customWidth="1"/>
    <col min="6" max="6" width="9.140625" style="0" customWidth="1"/>
    <col min="7" max="12" width="8.57421875" style="0" customWidth="1"/>
  </cols>
  <sheetData>
    <row r="1" spans="1:12" ht="13.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8" t="s">
        <v>6</v>
      </c>
    </row>
    <row r="2" spans="1:12" ht="27" customHeight="1">
      <c r="A2" s="145" t="s">
        <v>196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4.25" thickBot="1">
      <c r="A3" s="19" t="s">
        <v>24</v>
      </c>
      <c r="B3" s="21"/>
      <c r="C3" s="21"/>
      <c r="D3" s="21"/>
      <c r="E3" s="44"/>
      <c r="F3" s="44"/>
      <c r="G3" s="21"/>
      <c r="H3" s="21"/>
      <c r="I3" s="21"/>
      <c r="J3" s="21"/>
      <c r="K3" s="155" t="s">
        <v>25</v>
      </c>
      <c r="L3" s="155"/>
    </row>
    <row r="4" spans="1:12" ht="21" customHeight="1">
      <c r="A4" s="132" t="s">
        <v>80</v>
      </c>
      <c r="B4" s="133" t="s">
        <v>81</v>
      </c>
      <c r="C4" s="133" t="s">
        <v>82</v>
      </c>
      <c r="D4" s="133" t="s">
        <v>83</v>
      </c>
      <c r="E4" s="133"/>
      <c r="F4" s="133"/>
      <c r="G4" s="133" t="s">
        <v>84</v>
      </c>
      <c r="H4" s="133" t="s">
        <v>85</v>
      </c>
      <c r="I4" s="133" t="s">
        <v>86</v>
      </c>
      <c r="J4" s="133" t="s">
        <v>87</v>
      </c>
      <c r="K4" s="133" t="s">
        <v>88</v>
      </c>
      <c r="L4" s="136" t="s">
        <v>89</v>
      </c>
    </row>
    <row r="5" spans="1:12" ht="30.75" customHeight="1">
      <c r="A5" s="134"/>
      <c r="B5" s="135"/>
      <c r="C5" s="135"/>
      <c r="D5" s="127" t="s">
        <v>90</v>
      </c>
      <c r="E5" s="127" t="s">
        <v>91</v>
      </c>
      <c r="F5" s="127" t="s">
        <v>92</v>
      </c>
      <c r="G5" s="135"/>
      <c r="H5" s="135"/>
      <c r="I5" s="135"/>
      <c r="J5" s="135"/>
      <c r="K5" s="135"/>
      <c r="L5" s="137"/>
    </row>
    <row r="6" spans="1:12" ht="24" customHeight="1">
      <c r="A6" s="129" t="s">
        <v>93</v>
      </c>
      <c r="B6" s="127">
        <v>1</v>
      </c>
      <c r="C6" s="127">
        <v>2</v>
      </c>
      <c r="D6" s="127">
        <v>3</v>
      </c>
      <c r="E6" s="127">
        <v>4</v>
      </c>
      <c r="F6" s="127">
        <v>5</v>
      </c>
      <c r="G6" s="127">
        <v>6</v>
      </c>
      <c r="H6" s="127">
        <v>8</v>
      </c>
      <c r="I6" s="127">
        <v>9</v>
      </c>
      <c r="J6" s="127">
        <v>10</v>
      </c>
      <c r="K6" s="127">
        <v>11</v>
      </c>
      <c r="L6" s="128">
        <v>12</v>
      </c>
    </row>
    <row r="7" spans="1:12" ht="27" customHeight="1">
      <c r="A7" s="129" t="s">
        <v>90</v>
      </c>
      <c r="B7" s="65">
        <f>SUM(B8:B18)</f>
        <v>26329.760000000002</v>
      </c>
      <c r="C7" s="65"/>
      <c r="D7" s="65">
        <f>SUM(D8:D18)</f>
        <v>26329.760000000002</v>
      </c>
      <c r="E7" s="65">
        <f>SUM(E8:E18)</f>
        <v>26319.760000000002</v>
      </c>
      <c r="F7" s="65">
        <f>SUM(F8:F18)</f>
        <v>10</v>
      </c>
      <c r="G7" s="28"/>
      <c r="H7" s="28"/>
      <c r="I7" s="28"/>
      <c r="J7" s="28"/>
      <c r="K7" s="28"/>
      <c r="L7" s="29"/>
    </row>
    <row r="8" spans="1:12" ht="27" customHeight="1">
      <c r="A8" s="156" t="s">
        <v>195</v>
      </c>
      <c r="B8" s="65">
        <v>12499.76</v>
      </c>
      <c r="C8" s="28"/>
      <c r="D8" s="58">
        <v>12499.76</v>
      </c>
      <c r="E8" s="66">
        <v>12489.76</v>
      </c>
      <c r="F8" s="66">
        <v>10</v>
      </c>
      <c r="G8" s="28"/>
      <c r="H8" s="28"/>
      <c r="I8" s="28"/>
      <c r="J8" s="28"/>
      <c r="K8" s="28"/>
      <c r="L8" s="29"/>
    </row>
    <row r="9" spans="1:12" ht="27" customHeight="1">
      <c r="A9" s="156" t="s">
        <v>258</v>
      </c>
      <c r="B9" s="65">
        <v>2830</v>
      </c>
      <c r="C9" s="28"/>
      <c r="D9" s="58">
        <v>2830</v>
      </c>
      <c r="E9" s="28">
        <v>2830</v>
      </c>
      <c r="F9" s="28"/>
      <c r="G9" s="28"/>
      <c r="H9" s="28"/>
      <c r="I9" s="28"/>
      <c r="J9" s="28"/>
      <c r="K9" s="28"/>
      <c r="L9" s="29"/>
    </row>
    <row r="10" spans="1:12" ht="27" customHeight="1">
      <c r="A10" s="156" t="s">
        <v>259</v>
      </c>
      <c r="B10" s="65">
        <v>1995</v>
      </c>
      <c r="C10" s="28"/>
      <c r="D10" s="58">
        <v>1995</v>
      </c>
      <c r="E10" s="28">
        <v>1995</v>
      </c>
      <c r="F10" s="28"/>
      <c r="G10" s="28"/>
      <c r="H10" s="28"/>
      <c r="I10" s="28"/>
      <c r="J10" s="28"/>
      <c r="K10" s="28"/>
      <c r="L10" s="29"/>
    </row>
    <row r="11" spans="1:12" ht="27" customHeight="1">
      <c r="A11" s="157" t="s">
        <v>260</v>
      </c>
      <c r="B11" s="65">
        <v>1870</v>
      </c>
      <c r="C11" s="98"/>
      <c r="D11" s="58">
        <v>1870</v>
      </c>
      <c r="E11" s="98">
        <v>1870</v>
      </c>
      <c r="F11" s="98"/>
      <c r="G11" s="98"/>
      <c r="H11" s="98"/>
      <c r="I11" s="98"/>
      <c r="J11" s="98"/>
      <c r="K11" s="98"/>
      <c r="L11" s="99"/>
    </row>
    <row r="12" spans="1:12" ht="20.25" customHeight="1">
      <c r="A12" s="158" t="s">
        <v>261</v>
      </c>
      <c r="B12" s="65">
        <v>1828</v>
      </c>
      <c r="C12" s="28"/>
      <c r="D12" s="58">
        <v>1828</v>
      </c>
      <c r="E12" s="28">
        <v>1828</v>
      </c>
      <c r="F12" s="28"/>
      <c r="G12" s="28"/>
      <c r="H12" s="28"/>
      <c r="I12" s="28"/>
      <c r="J12" s="28"/>
      <c r="K12" s="28"/>
      <c r="L12" s="159"/>
    </row>
    <row r="13" spans="1:12" ht="20.25" customHeight="1">
      <c r="A13" s="158" t="s">
        <v>262</v>
      </c>
      <c r="B13" s="65">
        <v>1726</v>
      </c>
      <c r="C13" s="10"/>
      <c r="D13" s="58">
        <v>1726</v>
      </c>
      <c r="E13" s="10">
        <v>1726</v>
      </c>
      <c r="F13" s="10"/>
      <c r="G13" s="10"/>
      <c r="H13" s="10"/>
      <c r="I13" s="10"/>
      <c r="J13" s="10"/>
      <c r="K13" s="10"/>
      <c r="L13" s="159"/>
    </row>
    <row r="14" spans="1:12" ht="20.25" customHeight="1">
      <c r="A14" s="158" t="s">
        <v>263</v>
      </c>
      <c r="B14" s="65">
        <v>1566</v>
      </c>
      <c r="C14" s="10"/>
      <c r="D14" s="58">
        <v>1566</v>
      </c>
      <c r="E14" s="89">
        <v>1566</v>
      </c>
      <c r="F14" s="10"/>
      <c r="G14" s="101"/>
      <c r="H14" s="10"/>
      <c r="I14" s="10"/>
      <c r="J14" s="10"/>
      <c r="K14" s="10"/>
      <c r="L14" s="159"/>
    </row>
    <row r="15" spans="1:12" ht="20.25" customHeight="1">
      <c r="A15" s="158" t="s">
        <v>264</v>
      </c>
      <c r="B15" s="65">
        <v>165</v>
      </c>
      <c r="C15" s="10"/>
      <c r="D15" s="58">
        <v>165</v>
      </c>
      <c r="E15" s="10">
        <v>165</v>
      </c>
      <c r="F15" s="10"/>
      <c r="G15" s="10"/>
      <c r="H15" s="10"/>
      <c r="I15" s="10"/>
      <c r="J15" s="10"/>
      <c r="K15" s="10"/>
      <c r="L15" s="159"/>
    </row>
    <row r="16" spans="1:12" ht="20.25" customHeight="1">
      <c r="A16" s="158" t="s">
        <v>265</v>
      </c>
      <c r="B16" s="65">
        <v>671.3</v>
      </c>
      <c r="C16" s="10"/>
      <c r="D16" s="58">
        <v>671.3</v>
      </c>
      <c r="E16" s="10">
        <v>671.3</v>
      </c>
      <c r="F16" s="10"/>
      <c r="G16" s="10"/>
      <c r="H16" s="10"/>
      <c r="I16" s="10"/>
      <c r="J16" s="10"/>
      <c r="K16" s="10"/>
      <c r="L16" s="159"/>
    </row>
    <row r="17" spans="1:12" ht="20.25" customHeight="1">
      <c r="A17" s="158" t="s">
        <v>266</v>
      </c>
      <c r="B17" s="65">
        <v>881.7</v>
      </c>
      <c r="C17" s="10"/>
      <c r="D17" s="58">
        <v>881.7</v>
      </c>
      <c r="E17" s="10">
        <v>881.7</v>
      </c>
      <c r="F17" s="10"/>
      <c r="G17" s="10"/>
      <c r="H17" s="10"/>
      <c r="I17" s="10"/>
      <c r="J17" s="10"/>
      <c r="K17" s="10"/>
      <c r="L17" s="159"/>
    </row>
    <row r="18" spans="1:12" ht="20.25" customHeight="1" thickBot="1">
      <c r="A18" s="160" t="s">
        <v>267</v>
      </c>
      <c r="B18" s="161">
        <v>297</v>
      </c>
      <c r="C18" s="15"/>
      <c r="D18" s="162">
        <v>297</v>
      </c>
      <c r="E18" s="15">
        <v>297</v>
      </c>
      <c r="F18" s="15"/>
      <c r="G18" s="15"/>
      <c r="H18" s="15"/>
      <c r="I18" s="15"/>
      <c r="J18" s="15"/>
      <c r="K18" s="15"/>
      <c r="L18" s="33"/>
    </row>
    <row r="20" ht="13.5">
      <c r="D20" s="111"/>
    </row>
    <row r="21" ht="13.5">
      <c r="D21" s="64"/>
    </row>
    <row r="22" ht="13.5">
      <c r="D22" s="64"/>
    </row>
    <row r="23" ht="13.5">
      <c r="D23" s="64"/>
    </row>
    <row r="24" ht="13.5">
      <c r="D24" s="64"/>
    </row>
    <row r="25" ht="13.5">
      <c r="D25" s="64"/>
    </row>
    <row r="26" ht="13.5">
      <c r="D26" s="64"/>
    </row>
    <row r="27" ht="13.5">
      <c r="D27" s="64"/>
    </row>
    <row r="28" ht="13.5">
      <c r="D28" s="64"/>
    </row>
    <row r="29" ht="13.5">
      <c r="D29" s="64"/>
    </row>
    <row r="30" ht="13.5">
      <c r="D30" s="64"/>
    </row>
    <row r="31" ht="13.5">
      <c r="D31" s="64"/>
    </row>
    <row r="32" ht="13.5">
      <c r="D32" s="64"/>
    </row>
  </sheetData>
  <sheetProtection/>
  <mergeCells count="12">
    <mergeCell ref="K4:K5"/>
    <mergeCell ref="K3:L3"/>
    <mergeCell ref="L4:L5"/>
    <mergeCell ref="A2:L2"/>
    <mergeCell ref="D4:F4"/>
    <mergeCell ref="A4:A5"/>
    <mergeCell ref="B4:B5"/>
    <mergeCell ref="C4:C5"/>
    <mergeCell ref="G4:G5"/>
    <mergeCell ref="H4:H5"/>
    <mergeCell ref="I4:I5"/>
    <mergeCell ref="J4:J5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1"/>
  <sheetViews>
    <sheetView zoomScaleSheetLayoutView="100" zoomScalePageLayoutView="0" workbookViewId="0" topLeftCell="A1">
      <selection activeCell="B3" sqref="B3"/>
    </sheetView>
  </sheetViews>
  <sheetFormatPr defaultColWidth="9.140625" defaultRowHeight="15"/>
  <cols>
    <col min="1" max="1" width="9.00390625" style="0" customWidth="1"/>
    <col min="2" max="2" width="29.421875" style="0" customWidth="1"/>
    <col min="3" max="3" width="11.421875" style="0" customWidth="1"/>
    <col min="4" max="6" width="11.00390625" style="0" customWidth="1"/>
    <col min="7" max="7" width="11.8515625" style="0" customWidth="1"/>
    <col min="8" max="12" width="11.00390625" style="0" customWidth="1"/>
    <col min="13" max="13" width="13.28125" style="0" customWidth="1"/>
  </cols>
  <sheetData>
    <row r="1" spans="1:13" ht="13.5">
      <c r="A1" s="16"/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8" t="s">
        <v>8</v>
      </c>
    </row>
    <row r="2" spans="1:13" ht="27" customHeight="1">
      <c r="A2" s="145" t="s">
        <v>197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13.5">
      <c r="A3" s="19" t="s">
        <v>24</v>
      </c>
      <c r="B3" s="20"/>
      <c r="C3" s="21"/>
      <c r="D3" s="21"/>
      <c r="E3" s="21"/>
      <c r="F3" s="44"/>
      <c r="G3" s="44"/>
      <c r="H3" s="21"/>
      <c r="I3" s="21"/>
      <c r="J3" s="21"/>
      <c r="K3" s="21"/>
      <c r="L3" s="21"/>
      <c r="M3" s="18" t="s">
        <v>25</v>
      </c>
    </row>
    <row r="4" spans="1:13" ht="14.25" customHeight="1">
      <c r="A4" s="132" t="s">
        <v>95</v>
      </c>
      <c r="B4" s="133" t="s">
        <v>96</v>
      </c>
      <c r="C4" s="133" t="s">
        <v>81</v>
      </c>
      <c r="D4" s="133" t="s">
        <v>82</v>
      </c>
      <c r="E4" s="133" t="s">
        <v>83</v>
      </c>
      <c r="F4" s="133"/>
      <c r="G4" s="133"/>
      <c r="H4" s="133" t="s">
        <v>84</v>
      </c>
      <c r="I4" s="133" t="s">
        <v>85</v>
      </c>
      <c r="J4" s="133" t="s">
        <v>86</v>
      </c>
      <c r="K4" s="133" t="s">
        <v>87</v>
      </c>
      <c r="L4" s="133" t="s">
        <v>88</v>
      </c>
      <c r="M4" s="136" t="s">
        <v>89</v>
      </c>
    </row>
    <row r="5" spans="1:13" ht="24" customHeight="1">
      <c r="A5" s="134"/>
      <c r="B5" s="135"/>
      <c r="C5" s="135"/>
      <c r="D5" s="135"/>
      <c r="E5" s="23" t="s">
        <v>90</v>
      </c>
      <c r="F5" s="23" t="s">
        <v>91</v>
      </c>
      <c r="G5" s="23" t="s">
        <v>92</v>
      </c>
      <c r="H5" s="135"/>
      <c r="I5" s="135"/>
      <c r="J5" s="135"/>
      <c r="K5" s="135"/>
      <c r="L5" s="135"/>
      <c r="M5" s="137"/>
    </row>
    <row r="6" spans="1:13" ht="24" customHeight="1">
      <c r="A6" s="134"/>
      <c r="B6" s="135"/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3">
        <v>6</v>
      </c>
      <c r="I6" s="23">
        <v>8</v>
      </c>
      <c r="J6" s="23">
        <v>9</v>
      </c>
      <c r="K6" s="23">
        <v>10</v>
      </c>
      <c r="L6" s="23">
        <v>11</v>
      </c>
      <c r="M6" s="25">
        <v>12</v>
      </c>
    </row>
    <row r="7" spans="1:13" ht="27" customHeight="1">
      <c r="A7" s="22" t="s">
        <v>93</v>
      </c>
      <c r="B7" s="23" t="s">
        <v>93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</row>
    <row r="8" spans="1:13" ht="27" customHeight="1">
      <c r="A8" s="26"/>
      <c r="B8" s="27" t="s">
        <v>90</v>
      </c>
      <c r="C8" s="86">
        <f>D8+E8</f>
        <v>26329.762235000002</v>
      </c>
      <c r="D8" s="28"/>
      <c r="E8" s="86">
        <v>26329.762235000002</v>
      </c>
      <c r="F8" s="58">
        <v>26319.762235000002</v>
      </c>
      <c r="G8" s="58">
        <v>10</v>
      </c>
      <c r="H8" s="28"/>
      <c r="I8" s="28"/>
      <c r="J8" s="28"/>
      <c r="K8" s="28"/>
      <c r="L8" s="28"/>
      <c r="M8" s="29"/>
    </row>
    <row r="9" spans="1:13" ht="27" customHeight="1">
      <c r="A9" s="26">
        <v>201</v>
      </c>
      <c r="B9" s="90" t="s">
        <v>200</v>
      </c>
      <c r="C9" s="91">
        <f aca="true" t="shared" si="0" ref="C9:C67">D9+E9</f>
        <v>1528.2034</v>
      </c>
      <c r="D9" s="92"/>
      <c r="E9" s="91">
        <v>1528.2034</v>
      </c>
      <c r="F9" s="93">
        <v>1528.2034</v>
      </c>
      <c r="G9" s="92"/>
      <c r="H9" s="28"/>
      <c r="I9" s="28"/>
      <c r="J9" s="28"/>
      <c r="K9" s="28"/>
      <c r="L9" s="28"/>
      <c r="M9" s="29"/>
    </row>
    <row r="10" spans="1:13" ht="27" customHeight="1">
      <c r="A10" s="26">
        <v>20101</v>
      </c>
      <c r="B10" s="90" t="s">
        <v>201</v>
      </c>
      <c r="C10" s="91">
        <f t="shared" si="0"/>
        <v>1.07</v>
      </c>
      <c r="D10" s="92"/>
      <c r="E10" s="91">
        <v>1.07</v>
      </c>
      <c r="F10" s="94">
        <v>1.07</v>
      </c>
      <c r="G10" s="92"/>
      <c r="H10" s="28"/>
      <c r="I10" s="28"/>
      <c r="J10" s="28"/>
      <c r="K10" s="28"/>
      <c r="L10" s="28"/>
      <c r="M10" s="29"/>
    </row>
    <row r="11" spans="1:13" ht="27" customHeight="1">
      <c r="A11" s="26">
        <v>20103</v>
      </c>
      <c r="B11" s="90" t="s">
        <v>202</v>
      </c>
      <c r="C11" s="91">
        <f t="shared" si="0"/>
        <v>1301</v>
      </c>
      <c r="D11" s="92"/>
      <c r="E11" s="91">
        <v>1301</v>
      </c>
      <c r="F11" s="94">
        <v>1301</v>
      </c>
      <c r="G11" s="92"/>
      <c r="H11" s="28"/>
      <c r="I11" s="28"/>
      <c r="J11" s="28"/>
      <c r="K11" s="28"/>
      <c r="L11" s="28"/>
      <c r="M11" s="29"/>
    </row>
    <row r="12" spans="1:13" ht="27" customHeight="1">
      <c r="A12" s="26">
        <v>20105</v>
      </c>
      <c r="B12" s="90" t="s">
        <v>203</v>
      </c>
      <c r="C12" s="91">
        <f t="shared" si="0"/>
        <v>5.3334</v>
      </c>
      <c r="D12" s="92"/>
      <c r="E12" s="91">
        <v>5.3334</v>
      </c>
      <c r="F12" s="94">
        <v>5.3334</v>
      </c>
      <c r="G12" s="92"/>
      <c r="H12" s="28"/>
      <c r="I12" s="28"/>
      <c r="J12" s="28"/>
      <c r="K12" s="28"/>
      <c r="L12" s="28"/>
      <c r="M12" s="29"/>
    </row>
    <row r="13" spans="1:13" ht="27" customHeight="1">
      <c r="A13" s="26">
        <v>20106</v>
      </c>
      <c r="B13" s="90" t="s">
        <v>204</v>
      </c>
      <c r="C13" s="91">
        <f t="shared" si="0"/>
        <v>213.8</v>
      </c>
      <c r="D13" s="92"/>
      <c r="E13" s="91">
        <v>213.8</v>
      </c>
      <c r="F13" s="94">
        <v>213.8</v>
      </c>
      <c r="G13" s="92"/>
      <c r="H13" s="28"/>
      <c r="I13" s="28"/>
      <c r="J13" s="28"/>
      <c r="K13" s="28"/>
      <c r="L13" s="28"/>
      <c r="M13" s="29"/>
    </row>
    <row r="14" spans="1:13" ht="27" customHeight="1">
      <c r="A14" s="26">
        <v>20129</v>
      </c>
      <c r="B14" s="90" t="s">
        <v>205</v>
      </c>
      <c r="C14" s="91">
        <f t="shared" si="0"/>
        <v>7</v>
      </c>
      <c r="D14" s="92"/>
      <c r="E14" s="91">
        <v>7</v>
      </c>
      <c r="F14" s="94">
        <v>7</v>
      </c>
      <c r="G14" s="92"/>
      <c r="H14" s="28"/>
      <c r="I14" s="28"/>
      <c r="J14" s="28"/>
      <c r="K14" s="28"/>
      <c r="L14" s="28"/>
      <c r="M14" s="29"/>
    </row>
    <row r="15" spans="1:13" ht="27" customHeight="1">
      <c r="A15" s="26">
        <v>203</v>
      </c>
      <c r="B15" s="90" t="s">
        <v>206</v>
      </c>
      <c r="C15" s="91">
        <f t="shared" si="0"/>
        <v>17.7</v>
      </c>
      <c r="D15" s="92"/>
      <c r="E15" s="91">
        <v>17.7</v>
      </c>
      <c r="F15" s="94">
        <v>17.7</v>
      </c>
      <c r="G15" s="92"/>
      <c r="H15" s="28"/>
      <c r="I15" s="28"/>
      <c r="J15" s="28"/>
      <c r="K15" s="28"/>
      <c r="L15" s="28"/>
      <c r="M15" s="29"/>
    </row>
    <row r="16" spans="1:13" ht="27" customHeight="1">
      <c r="A16" s="26">
        <v>20306</v>
      </c>
      <c r="B16" s="90" t="s">
        <v>257</v>
      </c>
      <c r="C16" s="91">
        <f t="shared" si="0"/>
        <v>16</v>
      </c>
      <c r="D16" s="92"/>
      <c r="E16" s="91">
        <v>16</v>
      </c>
      <c r="F16" s="94">
        <v>16</v>
      </c>
      <c r="G16" s="92"/>
      <c r="H16" s="28"/>
      <c r="I16" s="28"/>
      <c r="J16" s="28"/>
      <c r="K16" s="28"/>
      <c r="L16" s="28"/>
      <c r="M16" s="29"/>
    </row>
    <row r="17" spans="1:13" ht="27" customHeight="1">
      <c r="A17" s="26">
        <v>20399</v>
      </c>
      <c r="B17" s="90" t="s">
        <v>207</v>
      </c>
      <c r="C17" s="91">
        <f t="shared" si="0"/>
        <v>1.7</v>
      </c>
      <c r="D17" s="92"/>
      <c r="E17" s="91">
        <v>1.7</v>
      </c>
      <c r="F17" s="94">
        <v>1.7</v>
      </c>
      <c r="G17" s="92"/>
      <c r="H17" s="28"/>
      <c r="I17" s="28"/>
      <c r="J17" s="28"/>
      <c r="K17" s="28"/>
      <c r="L17" s="28"/>
      <c r="M17" s="29"/>
    </row>
    <row r="18" spans="1:13" ht="27" customHeight="1">
      <c r="A18" s="26">
        <v>204</v>
      </c>
      <c r="B18" s="90" t="s">
        <v>208</v>
      </c>
      <c r="C18" s="91">
        <f t="shared" si="0"/>
        <v>191</v>
      </c>
      <c r="D18" s="92"/>
      <c r="E18" s="91">
        <v>191</v>
      </c>
      <c r="F18" s="94">
        <v>191</v>
      </c>
      <c r="G18" s="92"/>
      <c r="H18" s="28"/>
      <c r="I18" s="28"/>
      <c r="J18" s="28"/>
      <c r="K18" s="28"/>
      <c r="L18" s="28"/>
      <c r="M18" s="29"/>
    </row>
    <row r="19" spans="1:13" ht="27" customHeight="1">
      <c r="A19" s="26">
        <v>20402</v>
      </c>
      <c r="B19" s="90" t="s">
        <v>209</v>
      </c>
      <c r="C19" s="91">
        <f t="shared" si="0"/>
        <v>144</v>
      </c>
      <c r="D19" s="92"/>
      <c r="E19" s="91">
        <v>144</v>
      </c>
      <c r="F19" s="94">
        <v>144</v>
      </c>
      <c r="G19" s="92"/>
      <c r="H19" s="28"/>
      <c r="I19" s="28"/>
      <c r="J19" s="28"/>
      <c r="K19" s="28"/>
      <c r="L19" s="28"/>
      <c r="M19" s="29"/>
    </row>
    <row r="20" spans="1:13" ht="27" customHeight="1">
      <c r="A20" s="26">
        <v>20499</v>
      </c>
      <c r="B20" s="90" t="s">
        <v>210</v>
      </c>
      <c r="C20" s="91">
        <f t="shared" si="0"/>
        <v>47</v>
      </c>
      <c r="D20" s="92"/>
      <c r="E20" s="91">
        <v>47</v>
      </c>
      <c r="F20" s="94">
        <v>47</v>
      </c>
      <c r="G20" s="92"/>
      <c r="H20" s="28"/>
      <c r="I20" s="28"/>
      <c r="J20" s="28"/>
      <c r="K20" s="28"/>
      <c r="L20" s="28"/>
      <c r="M20" s="29"/>
    </row>
    <row r="21" spans="1:13" ht="27" customHeight="1">
      <c r="A21" s="26">
        <v>205</v>
      </c>
      <c r="B21" s="90" t="s">
        <v>211</v>
      </c>
      <c r="C21" s="91">
        <f t="shared" si="0"/>
        <v>12274.71</v>
      </c>
      <c r="D21" s="92"/>
      <c r="E21" s="91">
        <v>12274.71</v>
      </c>
      <c r="F21" s="94">
        <v>12274.71</v>
      </c>
      <c r="G21" s="92"/>
      <c r="H21" s="28"/>
      <c r="I21" s="28"/>
      <c r="J21" s="28"/>
      <c r="K21" s="28"/>
      <c r="L21" s="28"/>
      <c r="M21" s="29"/>
    </row>
    <row r="22" spans="1:13" ht="27" customHeight="1">
      <c r="A22" s="26">
        <v>20502</v>
      </c>
      <c r="B22" s="90" t="s">
        <v>212</v>
      </c>
      <c r="C22" s="91">
        <f t="shared" si="0"/>
        <v>10841.55</v>
      </c>
      <c r="D22" s="92"/>
      <c r="E22" s="91">
        <v>10841.55</v>
      </c>
      <c r="F22" s="94">
        <v>10841.55</v>
      </c>
      <c r="G22" s="92"/>
      <c r="H22" s="28"/>
      <c r="I22" s="28"/>
      <c r="J22" s="28"/>
      <c r="K22" s="28"/>
      <c r="L22" s="28"/>
      <c r="M22" s="29"/>
    </row>
    <row r="23" spans="1:13" ht="27" customHeight="1">
      <c r="A23" s="26">
        <v>20504</v>
      </c>
      <c r="B23" s="90" t="s">
        <v>213</v>
      </c>
      <c r="C23" s="91">
        <f t="shared" si="0"/>
        <v>165</v>
      </c>
      <c r="D23" s="92"/>
      <c r="E23" s="91">
        <v>165</v>
      </c>
      <c r="F23" s="94">
        <v>165</v>
      </c>
      <c r="G23" s="92"/>
      <c r="H23" s="28"/>
      <c r="I23" s="28"/>
      <c r="J23" s="28"/>
      <c r="K23" s="28"/>
      <c r="L23" s="28"/>
      <c r="M23" s="29"/>
    </row>
    <row r="24" spans="1:13" ht="27" customHeight="1">
      <c r="A24" s="26">
        <v>20509</v>
      </c>
      <c r="B24" s="90" t="s">
        <v>214</v>
      </c>
      <c r="C24" s="91">
        <f t="shared" si="0"/>
        <v>1268.16</v>
      </c>
      <c r="D24" s="92"/>
      <c r="E24" s="91">
        <v>1268.16</v>
      </c>
      <c r="F24" s="94">
        <v>1268.16</v>
      </c>
      <c r="G24" s="92"/>
      <c r="H24" s="28"/>
      <c r="I24" s="28"/>
      <c r="J24" s="28"/>
      <c r="K24" s="28"/>
      <c r="L24" s="28"/>
      <c r="M24" s="29"/>
    </row>
    <row r="25" spans="1:13" ht="27" customHeight="1">
      <c r="A25" s="26">
        <v>206</v>
      </c>
      <c r="B25" s="90" t="s">
        <v>215</v>
      </c>
      <c r="C25" s="91">
        <f t="shared" si="0"/>
        <v>5</v>
      </c>
      <c r="D25" s="92"/>
      <c r="E25" s="91">
        <v>5</v>
      </c>
      <c r="F25" s="94">
        <v>5</v>
      </c>
      <c r="G25" s="92"/>
      <c r="H25" s="28"/>
      <c r="I25" s="28"/>
      <c r="J25" s="28"/>
      <c r="K25" s="28"/>
      <c r="L25" s="28"/>
      <c r="M25" s="29"/>
    </row>
    <row r="26" spans="1:13" ht="27" customHeight="1">
      <c r="A26" s="26">
        <v>20607</v>
      </c>
      <c r="B26" s="90" t="s">
        <v>216</v>
      </c>
      <c r="C26" s="91">
        <f t="shared" si="0"/>
        <v>5</v>
      </c>
      <c r="D26" s="92"/>
      <c r="E26" s="91">
        <v>5</v>
      </c>
      <c r="F26" s="94">
        <v>5</v>
      </c>
      <c r="G26" s="92"/>
      <c r="H26" s="28"/>
      <c r="I26" s="28"/>
      <c r="J26" s="28"/>
      <c r="K26" s="28"/>
      <c r="L26" s="28"/>
      <c r="M26" s="29"/>
    </row>
    <row r="27" spans="1:13" ht="27" customHeight="1">
      <c r="A27" s="26">
        <v>207</v>
      </c>
      <c r="B27" s="90" t="s">
        <v>217</v>
      </c>
      <c r="C27" s="91">
        <f t="shared" si="0"/>
        <v>1400.9742</v>
      </c>
      <c r="D27" s="92"/>
      <c r="E27" s="91">
        <v>1400.9742</v>
      </c>
      <c r="F27" s="94">
        <v>1400.9742</v>
      </c>
      <c r="G27" s="92"/>
      <c r="H27" s="28"/>
      <c r="I27" s="28"/>
      <c r="J27" s="28"/>
      <c r="K27" s="28"/>
      <c r="L27" s="28"/>
      <c r="M27" s="29"/>
    </row>
    <row r="28" spans="1:13" ht="27" customHeight="1">
      <c r="A28" s="26">
        <v>20701</v>
      </c>
      <c r="B28" s="90" t="s">
        <v>218</v>
      </c>
      <c r="C28" s="91">
        <f t="shared" si="0"/>
        <v>1362.4742</v>
      </c>
      <c r="D28" s="92"/>
      <c r="E28" s="91">
        <v>1362.4742</v>
      </c>
      <c r="F28" s="94">
        <v>1362.4742</v>
      </c>
      <c r="G28" s="92"/>
      <c r="H28" s="28"/>
      <c r="I28" s="28"/>
      <c r="J28" s="28"/>
      <c r="K28" s="28"/>
      <c r="L28" s="28"/>
      <c r="M28" s="29"/>
    </row>
    <row r="29" spans="1:13" ht="27" customHeight="1">
      <c r="A29" s="26">
        <v>20703</v>
      </c>
      <c r="B29" s="90" t="s">
        <v>219</v>
      </c>
      <c r="C29" s="91">
        <f t="shared" si="0"/>
        <v>6.4</v>
      </c>
      <c r="D29" s="92"/>
      <c r="E29" s="91">
        <v>6.4</v>
      </c>
      <c r="F29" s="94">
        <v>6.4</v>
      </c>
      <c r="G29" s="92"/>
      <c r="H29" s="28"/>
      <c r="I29" s="28"/>
      <c r="J29" s="28"/>
      <c r="K29" s="28"/>
      <c r="L29" s="28"/>
      <c r="M29" s="29"/>
    </row>
    <row r="30" spans="1:13" ht="27" customHeight="1">
      <c r="A30" s="26">
        <v>20799</v>
      </c>
      <c r="B30" s="90" t="s">
        <v>220</v>
      </c>
      <c r="C30" s="91">
        <f t="shared" si="0"/>
        <v>32.1</v>
      </c>
      <c r="D30" s="92"/>
      <c r="E30" s="91">
        <v>32.1</v>
      </c>
      <c r="F30" s="94">
        <v>32.1</v>
      </c>
      <c r="G30" s="92"/>
      <c r="H30" s="28"/>
      <c r="I30" s="28"/>
      <c r="J30" s="28"/>
      <c r="K30" s="28"/>
      <c r="L30" s="28"/>
      <c r="M30" s="29"/>
    </row>
    <row r="31" spans="1:13" ht="27" customHeight="1">
      <c r="A31" s="26">
        <v>208</v>
      </c>
      <c r="B31" s="90" t="s">
        <v>221</v>
      </c>
      <c r="C31" s="91">
        <f t="shared" si="0"/>
        <v>2529.206165</v>
      </c>
      <c r="D31" s="92"/>
      <c r="E31" s="91">
        <v>2529.206165</v>
      </c>
      <c r="F31" s="94">
        <v>2529.206165</v>
      </c>
      <c r="G31" s="92"/>
      <c r="H31" s="28"/>
      <c r="I31" s="28"/>
      <c r="J31" s="28"/>
      <c r="K31" s="28"/>
      <c r="L31" s="28"/>
      <c r="M31" s="29"/>
    </row>
    <row r="32" spans="1:13" ht="27" customHeight="1">
      <c r="A32" s="26">
        <v>20801</v>
      </c>
      <c r="B32" s="90" t="s">
        <v>222</v>
      </c>
      <c r="C32" s="91">
        <f t="shared" si="0"/>
        <v>19.16796</v>
      </c>
      <c r="D32" s="92"/>
      <c r="E32" s="91">
        <v>19.16796</v>
      </c>
      <c r="F32" s="94">
        <v>19.16796</v>
      </c>
      <c r="G32" s="92"/>
      <c r="H32" s="28"/>
      <c r="I32" s="28"/>
      <c r="J32" s="28"/>
      <c r="K32" s="28"/>
      <c r="L32" s="28"/>
      <c r="M32" s="29"/>
    </row>
    <row r="33" spans="1:13" ht="27" customHeight="1">
      <c r="A33" s="26">
        <v>20802</v>
      </c>
      <c r="B33" s="90" t="s">
        <v>223</v>
      </c>
      <c r="C33" s="91">
        <f t="shared" si="0"/>
        <v>337.925</v>
      </c>
      <c r="D33" s="92"/>
      <c r="E33" s="91">
        <v>337.925</v>
      </c>
      <c r="F33" s="94">
        <v>337.925</v>
      </c>
      <c r="G33" s="92"/>
      <c r="H33" s="28"/>
      <c r="I33" s="28"/>
      <c r="J33" s="28"/>
      <c r="K33" s="28"/>
      <c r="L33" s="28"/>
      <c r="M33" s="29"/>
    </row>
    <row r="34" spans="1:13" ht="27" customHeight="1">
      <c r="A34" s="26">
        <v>20805</v>
      </c>
      <c r="B34" s="90" t="s">
        <v>224</v>
      </c>
      <c r="C34" s="91">
        <f t="shared" si="0"/>
        <v>389</v>
      </c>
      <c r="D34" s="92"/>
      <c r="E34" s="91">
        <v>389</v>
      </c>
      <c r="F34" s="94">
        <v>389</v>
      </c>
      <c r="G34" s="92"/>
      <c r="H34" s="28"/>
      <c r="I34" s="28"/>
      <c r="J34" s="28"/>
      <c r="K34" s="28"/>
      <c r="L34" s="28"/>
      <c r="M34" s="29"/>
    </row>
    <row r="35" spans="1:13" ht="27" customHeight="1">
      <c r="A35" s="26">
        <v>20807</v>
      </c>
      <c r="B35" s="90" t="s">
        <v>225</v>
      </c>
      <c r="C35" s="91">
        <f t="shared" si="0"/>
        <v>67.23962</v>
      </c>
      <c r="D35" s="92"/>
      <c r="E35" s="91">
        <v>67.23962</v>
      </c>
      <c r="F35" s="94">
        <v>67.23962</v>
      </c>
      <c r="G35" s="92"/>
      <c r="H35" s="28"/>
      <c r="I35" s="28"/>
      <c r="J35" s="28"/>
      <c r="K35" s="28"/>
      <c r="L35" s="28"/>
      <c r="M35" s="29"/>
    </row>
    <row r="36" spans="1:13" ht="27" customHeight="1">
      <c r="A36" s="26">
        <v>20808</v>
      </c>
      <c r="B36" s="90" t="s">
        <v>226</v>
      </c>
      <c r="C36" s="91">
        <f t="shared" si="0"/>
        <v>268.856325</v>
      </c>
      <c r="D36" s="92"/>
      <c r="E36" s="91">
        <v>268.856325</v>
      </c>
      <c r="F36" s="94">
        <v>268.856325</v>
      </c>
      <c r="G36" s="92"/>
      <c r="H36" s="28"/>
      <c r="I36" s="28"/>
      <c r="J36" s="28"/>
      <c r="K36" s="28"/>
      <c r="L36" s="28"/>
      <c r="M36" s="29"/>
    </row>
    <row r="37" spans="1:13" ht="27" customHeight="1">
      <c r="A37" s="26">
        <v>20809</v>
      </c>
      <c r="B37" s="90" t="s">
        <v>227</v>
      </c>
      <c r="C37" s="91">
        <f t="shared" si="0"/>
        <v>99.52116</v>
      </c>
      <c r="D37" s="92"/>
      <c r="E37" s="91">
        <v>99.52116</v>
      </c>
      <c r="F37" s="94">
        <v>99.52116</v>
      </c>
      <c r="G37" s="92"/>
      <c r="H37" s="28"/>
      <c r="I37" s="28"/>
      <c r="J37" s="28"/>
      <c r="K37" s="28"/>
      <c r="L37" s="28"/>
      <c r="M37" s="29"/>
    </row>
    <row r="38" spans="1:13" ht="27" customHeight="1">
      <c r="A38" s="26">
        <v>20810</v>
      </c>
      <c r="B38" s="90" t="s">
        <v>228</v>
      </c>
      <c r="C38" s="91">
        <f t="shared" si="0"/>
        <v>61.2225</v>
      </c>
      <c r="D38" s="92"/>
      <c r="E38" s="91">
        <v>61.2225</v>
      </c>
      <c r="F38" s="94">
        <v>61.2225</v>
      </c>
      <c r="G38" s="92"/>
      <c r="H38" s="28"/>
      <c r="I38" s="28"/>
      <c r="J38" s="28"/>
      <c r="K38" s="28"/>
      <c r="L38" s="28"/>
      <c r="M38" s="29"/>
    </row>
    <row r="39" spans="1:13" ht="27" customHeight="1">
      <c r="A39" s="26">
        <v>20811</v>
      </c>
      <c r="B39" s="90" t="s">
        <v>229</v>
      </c>
      <c r="C39" s="91">
        <f t="shared" si="0"/>
        <v>415.1917</v>
      </c>
      <c r="D39" s="92"/>
      <c r="E39" s="91">
        <v>415.1917</v>
      </c>
      <c r="F39" s="94">
        <v>415.1917</v>
      </c>
      <c r="G39" s="92"/>
      <c r="H39" s="28"/>
      <c r="I39" s="28"/>
      <c r="J39" s="28"/>
      <c r="K39" s="28"/>
      <c r="L39" s="28"/>
      <c r="M39" s="29"/>
    </row>
    <row r="40" spans="1:13" ht="27" customHeight="1">
      <c r="A40" s="26">
        <v>20819</v>
      </c>
      <c r="B40" s="90" t="s">
        <v>230</v>
      </c>
      <c r="C40" s="91">
        <f t="shared" si="0"/>
        <v>839.8484</v>
      </c>
      <c r="D40" s="92"/>
      <c r="E40" s="91">
        <v>839.8484</v>
      </c>
      <c r="F40" s="94">
        <v>839.8484</v>
      </c>
      <c r="G40" s="92"/>
      <c r="H40" s="28"/>
      <c r="I40" s="28"/>
      <c r="J40" s="28"/>
      <c r="K40" s="28"/>
      <c r="L40" s="28"/>
      <c r="M40" s="29"/>
    </row>
    <row r="41" spans="1:13" ht="27" customHeight="1">
      <c r="A41" s="26">
        <v>20820</v>
      </c>
      <c r="B41" s="90" t="s">
        <v>231</v>
      </c>
      <c r="C41" s="91">
        <f t="shared" si="0"/>
        <v>11.963</v>
      </c>
      <c r="D41" s="92"/>
      <c r="E41" s="91">
        <v>11.963</v>
      </c>
      <c r="F41" s="94">
        <v>11.963</v>
      </c>
      <c r="G41" s="92"/>
      <c r="H41" s="28"/>
      <c r="I41" s="28"/>
      <c r="J41" s="28"/>
      <c r="K41" s="28"/>
      <c r="L41" s="28"/>
      <c r="M41" s="29"/>
    </row>
    <row r="42" spans="1:13" ht="27" customHeight="1">
      <c r="A42" s="26">
        <v>20821</v>
      </c>
      <c r="B42" s="90" t="s">
        <v>232</v>
      </c>
      <c r="C42" s="91">
        <f t="shared" si="0"/>
        <v>17.6705</v>
      </c>
      <c r="D42" s="92"/>
      <c r="E42" s="91">
        <v>17.6705</v>
      </c>
      <c r="F42" s="94">
        <v>17.6705</v>
      </c>
      <c r="G42" s="92"/>
      <c r="H42" s="28"/>
      <c r="I42" s="28"/>
      <c r="J42" s="28"/>
      <c r="K42" s="28"/>
      <c r="L42" s="28"/>
      <c r="M42" s="29"/>
    </row>
    <row r="43" spans="1:13" ht="27" customHeight="1">
      <c r="A43" s="26">
        <v>20825</v>
      </c>
      <c r="B43" s="90" t="s">
        <v>233</v>
      </c>
      <c r="C43" s="91">
        <f t="shared" si="0"/>
        <v>1.6</v>
      </c>
      <c r="D43" s="92"/>
      <c r="E43" s="91">
        <v>1.6</v>
      </c>
      <c r="F43" s="94">
        <v>1.6</v>
      </c>
      <c r="G43" s="92"/>
      <c r="H43" s="28"/>
      <c r="I43" s="28"/>
      <c r="J43" s="28"/>
      <c r="K43" s="28"/>
      <c r="L43" s="28"/>
      <c r="M43" s="29"/>
    </row>
    <row r="44" spans="1:13" ht="27" customHeight="1">
      <c r="A44" s="26">
        <v>210</v>
      </c>
      <c r="B44" s="90" t="s">
        <v>234</v>
      </c>
      <c r="C44" s="91">
        <f t="shared" si="0"/>
        <v>3788.805103</v>
      </c>
      <c r="D44" s="92"/>
      <c r="E44" s="91">
        <v>3788.805103</v>
      </c>
      <c r="F44" s="94">
        <v>3788.805103</v>
      </c>
      <c r="G44" s="92"/>
      <c r="H44" s="28"/>
      <c r="I44" s="28"/>
      <c r="J44" s="28"/>
      <c r="K44" s="28"/>
      <c r="L44" s="28"/>
      <c r="M44" s="29"/>
    </row>
    <row r="45" spans="1:13" ht="27" customHeight="1">
      <c r="A45" s="26">
        <v>21001</v>
      </c>
      <c r="B45" s="90" t="s">
        <v>235</v>
      </c>
      <c r="C45" s="91">
        <f t="shared" si="0"/>
        <v>166</v>
      </c>
      <c r="D45" s="92"/>
      <c r="E45" s="91">
        <v>166</v>
      </c>
      <c r="F45" s="94">
        <v>166</v>
      </c>
      <c r="G45" s="92"/>
      <c r="H45" s="28"/>
      <c r="I45" s="28"/>
      <c r="J45" s="28"/>
      <c r="K45" s="28"/>
      <c r="L45" s="28"/>
      <c r="M45" s="29"/>
    </row>
    <row r="46" spans="1:13" ht="27" customHeight="1">
      <c r="A46" s="26">
        <v>21003</v>
      </c>
      <c r="B46" s="90" t="s">
        <v>236</v>
      </c>
      <c r="C46" s="91">
        <f t="shared" si="0"/>
        <v>2800</v>
      </c>
      <c r="D46" s="92"/>
      <c r="E46" s="91">
        <v>2800</v>
      </c>
      <c r="F46" s="94">
        <v>2800</v>
      </c>
      <c r="G46" s="92"/>
      <c r="H46" s="28"/>
      <c r="I46" s="28"/>
      <c r="J46" s="28"/>
      <c r="K46" s="28"/>
      <c r="L46" s="28"/>
      <c r="M46" s="29"/>
    </row>
    <row r="47" spans="1:13" ht="27" customHeight="1">
      <c r="A47" s="26">
        <v>21004</v>
      </c>
      <c r="B47" s="90" t="s">
        <v>237</v>
      </c>
      <c r="C47" s="91">
        <f t="shared" si="0"/>
        <v>175.66355</v>
      </c>
      <c r="D47" s="92"/>
      <c r="E47" s="91">
        <v>175.66355</v>
      </c>
      <c r="F47" s="94">
        <v>175.66355</v>
      </c>
      <c r="G47" s="92"/>
      <c r="H47" s="28"/>
      <c r="I47" s="28"/>
      <c r="J47" s="28"/>
      <c r="K47" s="28"/>
      <c r="L47" s="28"/>
      <c r="M47" s="29"/>
    </row>
    <row r="48" spans="1:13" ht="27" customHeight="1">
      <c r="A48" s="26">
        <v>21007</v>
      </c>
      <c r="B48" s="90" t="s">
        <v>238</v>
      </c>
      <c r="C48" s="91">
        <f t="shared" si="0"/>
        <v>320.751553</v>
      </c>
      <c r="D48" s="92"/>
      <c r="E48" s="91">
        <v>320.751553</v>
      </c>
      <c r="F48" s="94">
        <v>320.751553</v>
      </c>
      <c r="G48" s="92"/>
      <c r="H48" s="28"/>
      <c r="I48" s="28"/>
      <c r="J48" s="28"/>
      <c r="K48" s="28"/>
      <c r="L48" s="28"/>
      <c r="M48" s="29"/>
    </row>
    <row r="49" spans="1:13" ht="27" customHeight="1">
      <c r="A49" s="26">
        <v>21012</v>
      </c>
      <c r="B49" s="90" t="s">
        <v>239</v>
      </c>
      <c r="C49" s="91">
        <f t="shared" si="0"/>
        <v>294</v>
      </c>
      <c r="D49" s="92"/>
      <c r="E49" s="91">
        <v>294</v>
      </c>
      <c r="F49" s="94">
        <v>294</v>
      </c>
      <c r="G49" s="92"/>
      <c r="H49" s="28"/>
      <c r="I49" s="28"/>
      <c r="J49" s="28"/>
      <c r="K49" s="28"/>
      <c r="L49" s="28"/>
      <c r="M49" s="29"/>
    </row>
    <row r="50" spans="1:13" ht="27" customHeight="1">
      <c r="A50" s="26">
        <v>21099</v>
      </c>
      <c r="B50" s="90" t="s">
        <v>240</v>
      </c>
      <c r="C50" s="91">
        <f t="shared" si="0"/>
        <v>32.39</v>
      </c>
      <c r="D50" s="92"/>
      <c r="E50" s="91">
        <v>32.39</v>
      </c>
      <c r="F50" s="94">
        <v>32.39</v>
      </c>
      <c r="G50" s="92"/>
      <c r="H50" s="28"/>
      <c r="I50" s="28"/>
      <c r="J50" s="28"/>
      <c r="K50" s="28"/>
      <c r="L50" s="28"/>
      <c r="M50" s="29"/>
    </row>
    <row r="51" spans="1:13" ht="27" customHeight="1">
      <c r="A51" s="26">
        <v>211</v>
      </c>
      <c r="B51" s="90" t="s">
        <v>241</v>
      </c>
      <c r="C51" s="91">
        <f t="shared" si="0"/>
        <v>60</v>
      </c>
      <c r="D51" s="92"/>
      <c r="E51" s="91">
        <v>60</v>
      </c>
      <c r="F51" s="94">
        <v>60</v>
      </c>
      <c r="G51" s="92"/>
      <c r="H51" s="28"/>
      <c r="I51" s="28"/>
      <c r="J51" s="28"/>
      <c r="K51" s="28"/>
      <c r="L51" s="28"/>
      <c r="M51" s="29"/>
    </row>
    <row r="52" spans="1:13" ht="27" customHeight="1">
      <c r="A52" s="26">
        <v>21199</v>
      </c>
      <c r="B52" s="90" t="s">
        <v>242</v>
      </c>
      <c r="C52" s="91">
        <f t="shared" si="0"/>
        <v>60</v>
      </c>
      <c r="D52" s="92"/>
      <c r="E52" s="91">
        <v>60</v>
      </c>
      <c r="F52" s="94">
        <v>60</v>
      </c>
      <c r="G52" s="92"/>
      <c r="H52" s="28"/>
      <c r="I52" s="28"/>
      <c r="J52" s="28"/>
      <c r="K52" s="28"/>
      <c r="L52" s="28"/>
      <c r="M52" s="29"/>
    </row>
    <row r="53" spans="1:13" ht="27" customHeight="1">
      <c r="A53" s="26">
        <v>212</v>
      </c>
      <c r="B53" s="90" t="s">
        <v>243</v>
      </c>
      <c r="C53" s="91">
        <f t="shared" si="0"/>
        <v>2518.2832670000003</v>
      </c>
      <c r="D53" s="92"/>
      <c r="E53" s="91">
        <v>2518.2832670000003</v>
      </c>
      <c r="F53" s="94">
        <v>2518.2832670000003</v>
      </c>
      <c r="G53" s="92"/>
      <c r="H53" s="28"/>
      <c r="I53" s="28"/>
      <c r="J53" s="28"/>
      <c r="K53" s="28"/>
      <c r="L53" s="28"/>
      <c r="M53" s="29"/>
    </row>
    <row r="54" spans="1:13" ht="27" customHeight="1">
      <c r="A54" s="26">
        <v>21201</v>
      </c>
      <c r="B54" s="90" t="s">
        <v>244</v>
      </c>
      <c r="C54" s="91">
        <f t="shared" si="0"/>
        <v>654.283267</v>
      </c>
      <c r="D54" s="92"/>
      <c r="E54" s="91">
        <v>654.283267</v>
      </c>
      <c r="F54" s="94">
        <v>654.283267</v>
      </c>
      <c r="G54" s="92"/>
      <c r="H54" s="28"/>
      <c r="I54" s="28"/>
      <c r="J54" s="28"/>
      <c r="K54" s="28"/>
      <c r="L54" s="28"/>
      <c r="M54" s="29"/>
    </row>
    <row r="55" spans="1:13" ht="27" customHeight="1">
      <c r="A55" s="26">
        <v>21203</v>
      </c>
      <c r="B55" s="90" t="s">
        <v>245</v>
      </c>
      <c r="C55" s="91">
        <f t="shared" si="0"/>
        <v>1830</v>
      </c>
      <c r="D55" s="92"/>
      <c r="E55" s="91">
        <v>1830</v>
      </c>
      <c r="F55" s="94">
        <v>1830</v>
      </c>
      <c r="G55" s="92"/>
      <c r="H55" s="28"/>
      <c r="I55" s="28"/>
      <c r="J55" s="28"/>
      <c r="K55" s="28"/>
      <c r="L55" s="28"/>
      <c r="M55" s="29"/>
    </row>
    <row r="56" spans="1:13" ht="27" customHeight="1">
      <c r="A56" s="26">
        <v>21299</v>
      </c>
      <c r="B56" s="90" t="s">
        <v>246</v>
      </c>
      <c r="C56" s="91">
        <f t="shared" si="0"/>
        <v>34</v>
      </c>
      <c r="D56" s="92"/>
      <c r="E56" s="91">
        <v>34</v>
      </c>
      <c r="F56" s="94">
        <v>34</v>
      </c>
      <c r="G56" s="92"/>
      <c r="H56" s="28"/>
      <c r="I56" s="28"/>
      <c r="J56" s="28"/>
      <c r="K56" s="28"/>
      <c r="L56" s="28"/>
      <c r="M56" s="29"/>
    </row>
    <row r="57" spans="1:13" ht="27" customHeight="1">
      <c r="A57" s="26">
        <v>213</v>
      </c>
      <c r="B57" s="90" t="s">
        <v>247</v>
      </c>
      <c r="C57" s="91">
        <f t="shared" si="0"/>
        <v>1579.1301</v>
      </c>
      <c r="D57" s="92"/>
      <c r="E57" s="91">
        <v>1579.1301</v>
      </c>
      <c r="F57" s="94">
        <v>1579.1301</v>
      </c>
      <c r="G57" s="92"/>
      <c r="H57" s="28"/>
      <c r="I57" s="28"/>
      <c r="J57" s="28"/>
      <c r="K57" s="28"/>
      <c r="L57" s="28"/>
      <c r="M57" s="29"/>
    </row>
    <row r="58" spans="1:13" ht="27" customHeight="1">
      <c r="A58" s="26">
        <v>21301</v>
      </c>
      <c r="B58" s="90" t="s">
        <v>248</v>
      </c>
      <c r="C58" s="91">
        <f t="shared" si="0"/>
        <v>1264.9775</v>
      </c>
      <c r="D58" s="92"/>
      <c r="E58" s="91">
        <v>1264.9775</v>
      </c>
      <c r="F58" s="94">
        <v>1264.9775</v>
      </c>
      <c r="G58" s="92"/>
      <c r="H58" s="28"/>
      <c r="I58" s="28"/>
      <c r="J58" s="28"/>
      <c r="K58" s="28"/>
      <c r="L58" s="28"/>
      <c r="M58" s="29"/>
    </row>
    <row r="59" spans="1:13" ht="27" customHeight="1">
      <c r="A59" s="26">
        <v>21303</v>
      </c>
      <c r="B59" s="90" t="s">
        <v>249</v>
      </c>
      <c r="C59" s="91">
        <f t="shared" si="0"/>
        <v>280</v>
      </c>
      <c r="D59" s="92"/>
      <c r="E59" s="91">
        <v>280</v>
      </c>
      <c r="F59" s="94">
        <v>280</v>
      </c>
      <c r="G59" s="92"/>
      <c r="H59" s="28"/>
      <c r="I59" s="28"/>
      <c r="J59" s="28"/>
      <c r="K59" s="28"/>
      <c r="L59" s="28"/>
      <c r="M59" s="29"/>
    </row>
    <row r="60" spans="1:13" ht="27" customHeight="1">
      <c r="A60" s="26">
        <v>21307</v>
      </c>
      <c r="B60" s="90" t="s">
        <v>250</v>
      </c>
      <c r="C60" s="91">
        <f t="shared" si="0"/>
        <v>14.1526</v>
      </c>
      <c r="D60" s="92"/>
      <c r="E60" s="91">
        <v>14.1526</v>
      </c>
      <c r="F60" s="94">
        <v>14.1526</v>
      </c>
      <c r="G60" s="92"/>
      <c r="H60" s="28"/>
      <c r="I60" s="28"/>
      <c r="J60" s="28"/>
      <c r="K60" s="28"/>
      <c r="L60" s="28"/>
      <c r="M60" s="29"/>
    </row>
    <row r="61" spans="1:13" ht="27" customHeight="1">
      <c r="A61" s="26">
        <v>21399</v>
      </c>
      <c r="B61" s="90" t="s">
        <v>251</v>
      </c>
      <c r="C61" s="91">
        <f t="shared" si="0"/>
        <v>20</v>
      </c>
      <c r="D61" s="92"/>
      <c r="E61" s="91">
        <v>20</v>
      </c>
      <c r="F61" s="94">
        <v>20</v>
      </c>
      <c r="G61" s="92"/>
      <c r="H61" s="28"/>
      <c r="I61" s="28"/>
      <c r="J61" s="28"/>
      <c r="K61" s="28"/>
      <c r="L61" s="28"/>
      <c r="M61" s="29"/>
    </row>
    <row r="62" spans="1:13" ht="27" customHeight="1">
      <c r="A62" s="26">
        <v>215</v>
      </c>
      <c r="B62" s="90" t="s">
        <v>252</v>
      </c>
      <c r="C62" s="91">
        <f t="shared" si="0"/>
        <v>413</v>
      </c>
      <c r="D62" s="92"/>
      <c r="E62" s="91">
        <v>413</v>
      </c>
      <c r="F62" s="94">
        <v>413</v>
      </c>
      <c r="G62" s="92"/>
      <c r="H62" s="28"/>
      <c r="I62" s="28"/>
      <c r="J62" s="28"/>
      <c r="K62" s="28"/>
      <c r="L62" s="28"/>
      <c r="M62" s="29"/>
    </row>
    <row r="63" spans="1:13" ht="27" customHeight="1">
      <c r="A63" s="26">
        <v>21508</v>
      </c>
      <c r="B63" s="90" t="s">
        <v>253</v>
      </c>
      <c r="C63" s="91">
        <f t="shared" si="0"/>
        <v>413</v>
      </c>
      <c r="D63" s="92"/>
      <c r="E63" s="91">
        <v>413</v>
      </c>
      <c r="F63" s="94">
        <v>413</v>
      </c>
      <c r="G63" s="92"/>
      <c r="H63" s="28"/>
      <c r="I63" s="28"/>
      <c r="J63" s="28"/>
      <c r="K63" s="28"/>
      <c r="L63" s="28"/>
      <c r="M63" s="29"/>
    </row>
    <row r="64" spans="1:13" ht="27" customHeight="1">
      <c r="A64" s="26">
        <v>221</v>
      </c>
      <c r="B64" s="90" t="s">
        <v>254</v>
      </c>
      <c r="C64" s="91">
        <f t="shared" si="0"/>
        <v>13.75</v>
      </c>
      <c r="D64" s="92"/>
      <c r="E64" s="91">
        <v>13.75</v>
      </c>
      <c r="F64" s="94">
        <v>13.75</v>
      </c>
      <c r="G64" s="92"/>
      <c r="H64" s="28"/>
      <c r="I64" s="28"/>
      <c r="J64" s="28"/>
      <c r="K64" s="28"/>
      <c r="L64" s="28"/>
      <c r="M64" s="29"/>
    </row>
    <row r="65" spans="1:13" ht="27" customHeight="1">
      <c r="A65" s="26">
        <v>22101</v>
      </c>
      <c r="B65" s="90" t="s">
        <v>255</v>
      </c>
      <c r="C65" s="91">
        <f t="shared" si="0"/>
        <v>13.75</v>
      </c>
      <c r="D65" s="92"/>
      <c r="E65" s="91">
        <v>13.75</v>
      </c>
      <c r="F65" s="94">
        <v>13.75</v>
      </c>
      <c r="G65" s="92"/>
      <c r="H65" s="28"/>
      <c r="I65" s="28"/>
      <c r="J65" s="28"/>
      <c r="K65" s="28"/>
      <c r="L65" s="28"/>
      <c r="M65" s="29"/>
    </row>
    <row r="66" spans="1:13" ht="27" customHeight="1">
      <c r="A66" s="26">
        <v>229</v>
      </c>
      <c r="B66" s="90" t="s">
        <v>164</v>
      </c>
      <c r="C66" s="91">
        <f t="shared" si="0"/>
        <v>10</v>
      </c>
      <c r="D66" s="92"/>
      <c r="E66" s="91">
        <v>10</v>
      </c>
      <c r="F66" s="94"/>
      <c r="G66" s="95">
        <v>10</v>
      </c>
      <c r="H66" s="28"/>
      <c r="I66" s="28"/>
      <c r="J66" s="28"/>
      <c r="K66" s="28"/>
      <c r="L66" s="28"/>
      <c r="M66" s="29"/>
    </row>
    <row r="67" spans="1:13" ht="27" customHeight="1">
      <c r="A67" s="26">
        <v>22960</v>
      </c>
      <c r="B67" s="90" t="s">
        <v>256</v>
      </c>
      <c r="C67" s="91">
        <f t="shared" si="0"/>
        <v>10</v>
      </c>
      <c r="D67" s="92"/>
      <c r="E67" s="91">
        <v>10</v>
      </c>
      <c r="F67" s="94"/>
      <c r="G67" s="95">
        <v>10</v>
      </c>
      <c r="H67" s="28"/>
      <c r="I67" s="28"/>
      <c r="J67" s="28"/>
      <c r="K67" s="28"/>
      <c r="L67" s="28"/>
      <c r="M67" s="29"/>
    </row>
    <row r="68" spans="1:13" ht="27" customHeight="1">
      <c r="A68" s="26"/>
      <c r="B68" s="34" t="s">
        <v>94</v>
      </c>
      <c r="C68" s="28"/>
      <c r="D68" s="28"/>
      <c r="E68" s="28"/>
      <c r="F68" s="87"/>
      <c r="G68" s="28"/>
      <c r="H68" s="28"/>
      <c r="I68" s="28"/>
      <c r="J68" s="28"/>
      <c r="K68" s="28"/>
      <c r="L68" s="28"/>
      <c r="M68" s="29"/>
    </row>
    <row r="69" spans="1:13" ht="27" customHeight="1" thickBot="1">
      <c r="A69" s="27"/>
      <c r="B69" s="31"/>
      <c r="C69" s="32"/>
      <c r="D69" s="32"/>
      <c r="E69" s="32"/>
      <c r="F69" s="88"/>
      <c r="G69" s="28"/>
      <c r="H69" s="32"/>
      <c r="I69" s="32"/>
      <c r="J69" s="32"/>
      <c r="K69" s="32"/>
      <c r="L69" s="32"/>
      <c r="M69" s="33"/>
    </row>
    <row r="70" ht="13.5">
      <c r="A70" s="62"/>
    </row>
    <row r="72" ht="13.5">
      <c r="G72" s="64"/>
    </row>
    <row r="73" ht="13.5">
      <c r="G73" s="64"/>
    </row>
    <row r="74" ht="13.5">
      <c r="G74" s="64"/>
    </row>
    <row r="75" ht="13.5">
      <c r="G75" s="64"/>
    </row>
    <row r="76" ht="13.5">
      <c r="G76" s="64"/>
    </row>
    <row r="77" ht="13.5">
      <c r="G77" s="64"/>
    </row>
    <row r="78" ht="13.5">
      <c r="G78" s="64"/>
    </row>
    <row r="79" ht="13.5">
      <c r="G79" s="64"/>
    </row>
    <row r="80" ht="13.5">
      <c r="G80" s="64"/>
    </row>
    <row r="81" ht="13.5">
      <c r="G81" s="64"/>
    </row>
    <row r="82" ht="13.5">
      <c r="G82" s="64"/>
    </row>
    <row r="83" ht="13.5">
      <c r="G83" s="64"/>
    </row>
    <row r="84" ht="13.5">
      <c r="G84" s="64"/>
    </row>
    <row r="85" ht="13.5">
      <c r="G85" s="64"/>
    </row>
    <row r="86" ht="13.5">
      <c r="G86" s="64"/>
    </row>
    <row r="87" ht="13.5">
      <c r="G87" s="64"/>
    </row>
    <row r="88" ht="13.5">
      <c r="G88" s="64"/>
    </row>
    <row r="89" ht="13.5">
      <c r="G89" s="64"/>
    </row>
    <row r="90" ht="13.5">
      <c r="G90" s="64"/>
    </row>
    <row r="91" ht="13.5">
      <c r="G91" s="64"/>
    </row>
    <row r="92" ht="13.5">
      <c r="G92" s="64"/>
    </row>
    <row r="93" ht="13.5">
      <c r="G93" s="64"/>
    </row>
    <row r="94" ht="13.5">
      <c r="G94" s="64"/>
    </row>
    <row r="95" ht="13.5">
      <c r="G95" s="64"/>
    </row>
    <row r="96" ht="13.5">
      <c r="G96" s="64"/>
    </row>
    <row r="97" ht="13.5">
      <c r="G97" s="64"/>
    </row>
    <row r="98" ht="13.5">
      <c r="G98" s="64"/>
    </row>
    <row r="99" ht="13.5">
      <c r="G99" s="64"/>
    </row>
    <row r="100" ht="13.5">
      <c r="G100" s="64"/>
    </row>
    <row r="101" ht="13.5">
      <c r="G101" s="64"/>
    </row>
    <row r="102" ht="13.5">
      <c r="G102" s="64"/>
    </row>
    <row r="103" ht="13.5">
      <c r="G103" s="64"/>
    </row>
    <row r="104" ht="13.5">
      <c r="G104" s="64"/>
    </row>
    <row r="105" ht="13.5">
      <c r="G105" s="64"/>
    </row>
    <row r="106" ht="13.5">
      <c r="G106" s="64"/>
    </row>
    <row r="107" ht="13.5">
      <c r="G107" s="64"/>
    </row>
    <row r="108" ht="13.5">
      <c r="G108" s="64"/>
    </row>
    <row r="109" ht="13.5">
      <c r="G109" s="64"/>
    </row>
    <row r="110" ht="13.5">
      <c r="G110" s="64"/>
    </row>
    <row r="111" ht="13.5">
      <c r="G111" s="64"/>
    </row>
    <row r="112" ht="13.5">
      <c r="G112" s="64"/>
    </row>
    <row r="113" ht="13.5">
      <c r="G113" s="64"/>
    </row>
    <row r="114" ht="13.5">
      <c r="G114" s="64"/>
    </row>
    <row r="115" ht="13.5">
      <c r="G115" s="64"/>
    </row>
    <row r="116" ht="13.5">
      <c r="G116" s="64"/>
    </row>
    <row r="117" ht="13.5">
      <c r="G117" s="64"/>
    </row>
    <row r="118" ht="13.5">
      <c r="G118" s="64"/>
    </row>
    <row r="119" ht="13.5">
      <c r="G119" s="64"/>
    </row>
    <row r="120" ht="13.5">
      <c r="G120" s="64"/>
    </row>
    <row r="121" ht="13.5">
      <c r="G121" s="64"/>
    </row>
    <row r="122" ht="13.5">
      <c r="G122" s="64"/>
    </row>
    <row r="123" ht="13.5">
      <c r="G123" s="64"/>
    </row>
    <row r="124" ht="13.5">
      <c r="G124" s="64"/>
    </row>
    <row r="125" ht="13.5">
      <c r="G125" s="64"/>
    </row>
    <row r="126" ht="13.5">
      <c r="G126" s="64"/>
    </row>
    <row r="127" ht="13.5">
      <c r="G127" s="64"/>
    </row>
    <row r="128" ht="13.5">
      <c r="G128" s="64"/>
    </row>
    <row r="129" ht="13.5">
      <c r="G129" s="64"/>
    </row>
    <row r="130" ht="13.5">
      <c r="G130" s="64"/>
    </row>
    <row r="131" ht="13.5">
      <c r="G131" s="64"/>
    </row>
  </sheetData>
  <sheetProtection/>
  <mergeCells count="12">
    <mergeCell ref="A2:M2"/>
    <mergeCell ref="E4:G4"/>
    <mergeCell ref="A4:A6"/>
    <mergeCell ref="B4:B6"/>
    <mergeCell ref="C4:C5"/>
    <mergeCell ref="D4:D5"/>
    <mergeCell ref="H4:H5"/>
    <mergeCell ref="I4:I5"/>
    <mergeCell ref="J4:J5"/>
    <mergeCell ref="K4:K5"/>
    <mergeCell ref="L4:L5"/>
    <mergeCell ref="M4:M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zoomScalePageLayoutView="0" workbookViewId="0" topLeftCell="A1">
      <selection activeCell="C7" sqref="C7:E7"/>
    </sheetView>
  </sheetViews>
  <sheetFormatPr defaultColWidth="9.00390625" defaultRowHeight="15"/>
  <cols>
    <col min="1" max="1" width="27.00390625" style="0" customWidth="1"/>
    <col min="2" max="8" width="12.57421875" style="0" customWidth="1"/>
  </cols>
  <sheetData>
    <row r="1" spans="1:8" ht="13.5">
      <c r="A1" s="17"/>
      <c r="B1" s="17"/>
      <c r="C1" s="17"/>
      <c r="D1" s="17"/>
      <c r="E1" s="17"/>
      <c r="F1" s="17"/>
      <c r="G1" s="17"/>
      <c r="H1" s="18" t="s">
        <v>10</v>
      </c>
    </row>
    <row r="2" spans="1:8" ht="27" customHeight="1">
      <c r="A2" s="145" t="s">
        <v>198</v>
      </c>
      <c r="B2" s="145"/>
      <c r="C2" s="145"/>
      <c r="D2" s="145"/>
      <c r="E2" s="145"/>
      <c r="F2" s="145"/>
      <c r="G2" s="145"/>
      <c r="H2" s="145"/>
    </row>
    <row r="3" spans="1:8" ht="13.5">
      <c r="A3" s="20" t="s">
        <v>24</v>
      </c>
      <c r="B3" s="21"/>
      <c r="C3" s="21"/>
      <c r="D3" s="44"/>
      <c r="E3" s="21"/>
      <c r="F3" s="21"/>
      <c r="G3" s="21"/>
      <c r="H3" s="18" t="s">
        <v>25</v>
      </c>
    </row>
    <row r="4" spans="1:8" ht="21" customHeight="1">
      <c r="A4" s="132" t="s">
        <v>80</v>
      </c>
      <c r="B4" s="133" t="s">
        <v>81</v>
      </c>
      <c r="C4" s="133" t="s">
        <v>97</v>
      </c>
      <c r="D4" s="133"/>
      <c r="E4" s="133" t="s">
        <v>98</v>
      </c>
      <c r="F4" s="133" t="s">
        <v>99</v>
      </c>
      <c r="G4" s="133" t="s">
        <v>100</v>
      </c>
      <c r="H4" s="136" t="s">
        <v>101</v>
      </c>
    </row>
    <row r="5" spans="1:8" ht="21" customHeight="1">
      <c r="A5" s="134"/>
      <c r="B5" s="135"/>
      <c r="C5" s="23" t="s">
        <v>102</v>
      </c>
      <c r="D5" s="23" t="s">
        <v>103</v>
      </c>
      <c r="E5" s="135"/>
      <c r="F5" s="135"/>
      <c r="G5" s="135"/>
      <c r="H5" s="137"/>
    </row>
    <row r="6" spans="1:8" ht="22.5" customHeight="1">
      <c r="A6" s="22" t="s">
        <v>93</v>
      </c>
      <c r="B6" s="23">
        <v>1</v>
      </c>
      <c r="C6" s="23">
        <v>2</v>
      </c>
      <c r="D6" s="23">
        <v>3</v>
      </c>
      <c r="E6" s="23">
        <v>4</v>
      </c>
      <c r="F6" s="23">
        <v>5</v>
      </c>
      <c r="G6" s="23">
        <v>6</v>
      </c>
      <c r="H6" s="25">
        <v>7</v>
      </c>
    </row>
    <row r="7" spans="1:8" ht="27" customHeight="1">
      <c r="A7" s="45" t="s">
        <v>90</v>
      </c>
      <c r="B7" s="57">
        <f>SUM(C7:E7)</f>
        <v>26329.762235</v>
      </c>
      <c r="C7" s="57">
        <f>SUM(C8:C18)</f>
        <v>15564.971052999997</v>
      </c>
      <c r="D7" s="57">
        <f>SUM(D8:D18)</f>
        <v>1468.3289470000002</v>
      </c>
      <c r="E7" s="57">
        <v>9296.462234999999</v>
      </c>
      <c r="F7" s="57"/>
      <c r="G7" s="57"/>
      <c r="H7" s="104"/>
    </row>
    <row r="8" spans="1:8" ht="27" customHeight="1">
      <c r="A8" s="96" t="s">
        <v>195</v>
      </c>
      <c r="B8" s="57">
        <f aca="true" t="shared" si="0" ref="B8:B18">SUM(C8:E8)</f>
        <v>12499.762234999998</v>
      </c>
      <c r="C8" s="57">
        <v>3064.71</v>
      </c>
      <c r="D8" s="57">
        <v>168.59</v>
      </c>
      <c r="E8" s="57">
        <v>9266.462234999999</v>
      </c>
      <c r="F8" s="57"/>
      <c r="G8" s="57"/>
      <c r="H8" s="104"/>
    </row>
    <row r="9" spans="1:8" ht="27" customHeight="1">
      <c r="A9" s="96" t="s">
        <v>258</v>
      </c>
      <c r="B9" s="57">
        <f t="shared" si="0"/>
        <v>2830</v>
      </c>
      <c r="C9" s="57">
        <v>2668.0351</v>
      </c>
      <c r="D9" s="57">
        <v>131.9649</v>
      </c>
      <c r="E9" s="57">
        <v>30</v>
      </c>
      <c r="F9" s="57"/>
      <c r="G9" s="57"/>
      <c r="H9" s="104"/>
    </row>
    <row r="10" spans="1:8" ht="27" customHeight="1">
      <c r="A10" s="96" t="s">
        <v>259</v>
      </c>
      <c r="B10" s="57">
        <f t="shared" si="0"/>
        <v>1995</v>
      </c>
      <c r="C10" s="57">
        <v>1760.7881</v>
      </c>
      <c r="D10" s="57">
        <v>234.2119</v>
      </c>
      <c r="E10" s="57">
        <v>0</v>
      </c>
      <c r="F10" s="57"/>
      <c r="G10" s="57"/>
      <c r="H10" s="104"/>
    </row>
    <row r="11" spans="1:8" ht="27" customHeight="1">
      <c r="A11" s="96" t="s">
        <v>260</v>
      </c>
      <c r="B11" s="57">
        <f t="shared" si="0"/>
        <v>1870</v>
      </c>
      <c r="C11" s="57">
        <v>1729.68</v>
      </c>
      <c r="D11" s="57">
        <v>140.32</v>
      </c>
      <c r="E11" s="57">
        <v>0</v>
      </c>
      <c r="F11" s="57"/>
      <c r="G11" s="57"/>
      <c r="H11" s="104"/>
    </row>
    <row r="12" spans="1:8" ht="27" customHeight="1">
      <c r="A12" s="96" t="s">
        <v>261</v>
      </c>
      <c r="B12" s="57">
        <f t="shared" si="0"/>
        <v>1828</v>
      </c>
      <c r="C12" s="57">
        <v>1666.6506</v>
      </c>
      <c r="D12" s="57">
        <v>161.3494</v>
      </c>
      <c r="E12" s="57">
        <v>0</v>
      </c>
      <c r="F12" s="57"/>
      <c r="G12" s="57"/>
      <c r="H12" s="104"/>
    </row>
    <row r="13" spans="1:8" ht="27" customHeight="1">
      <c r="A13" s="97" t="s">
        <v>262</v>
      </c>
      <c r="B13" s="57">
        <f t="shared" si="0"/>
        <v>1726</v>
      </c>
      <c r="C13" s="105">
        <v>1530.5176</v>
      </c>
      <c r="D13" s="105">
        <v>195.4824</v>
      </c>
      <c r="E13" s="105">
        <v>0</v>
      </c>
      <c r="F13" s="105"/>
      <c r="G13" s="105"/>
      <c r="H13" s="106"/>
    </row>
    <row r="14" spans="1:8" ht="23.25" customHeight="1">
      <c r="A14" s="100" t="s">
        <v>263</v>
      </c>
      <c r="B14" s="57">
        <f t="shared" si="0"/>
        <v>1566</v>
      </c>
      <c r="C14" s="101">
        <v>1427.37</v>
      </c>
      <c r="D14" s="101">
        <v>138.63</v>
      </c>
      <c r="E14" s="101">
        <v>0</v>
      </c>
      <c r="F14" s="101"/>
      <c r="G14" s="101"/>
      <c r="H14" s="101"/>
    </row>
    <row r="15" spans="1:8" ht="23.25" customHeight="1">
      <c r="A15" s="100" t="s">
        <v>264</v>
      </c>
      <c r="B15" s="57">
        <f t="shared" si="0"/>
        <v>165</v>
      </c>
      <c r="C15" s="101">
        <v>146.185967</v>
      </c>
      <c r="D15" s="101">
        <v>18.814033</v>
      </c>
      <c r="E15" s="101">
        <v>0</v>
      </c>
      <c r="F15" s="101"/>
      <c r="G15" s="101"/>
      <c r="H15" s="101"/>
    </row>
    <row r="16" spans="1:8" ht="23.25" customHeight="1">
      <c r="A16" s="100" t="s">
        <v>265</v>
      </c>
      <c r="B16" s="57">
        <f t="shared" si="0"/>
        <v>671.3</v>
      </c>
      <c r="C16" s="101">
        <v>584.137</v>
      </c>
      <c r="D16" s="101">
        <v>87.163</v>
      </c>
      <c r="E16" s="101">
        <v>0</v>
      </c>
      <c r="F16" s="101"/>
      <c r="G16" s="101"/>
      <c r="H16" s="101"/>
    </row>
    <row r="17" spans="1:8" ht="23.25" customHeight="1">
      <c r="A17" s="100" t="s">
        <v>266</v>
      </c>
      <c r="B17" s="57">
        <f t="shared" si="0"/>
        <v>881.7</v>
      </c>
      <c r="C17" s="101">
        <v>773.7448860000001</v>
      </c>
      <c r="D17" s="101">
        <v>107.955114</v>
      </c>
      <c r="E17" s="101">
        <v>0</v>
      </c>
      <c r="F17" s="101"/>
      <c r="G17" s="101"/>
      <c r="H17" s="101"/>
    </row>
    <row r="18" spans="1:8" ht="23.25" customHeight="1">
      <c r="A18" s="100" t="s">
        <v>267</v>
      </c>
      <c r="B18" s="57">
        <f t="shared" si="0"/>
        <v>297</v>
      </c>
      <c r="C18" s="101">
        <v>213.1518</v>
      </c>
      <c r="D18" s="101">
        <v>83.8482</v>
      </c>
      <c r="E18" s="101"/>
      <c r="F18" s="101"/>
      <c r="G18" s="101"/>
      <c r="H18" s="101"/>
    </row>
    <row r="21" spans="4:5" ht="13.5">
      <c r="D21" s="113"/>
      <c r="E21" s="64"/>
    </row>
    <row r="22" spans="4:5" ht="13.5">
      <c r="D22" s="113"/>
      <c r="E22" s="64"/>
    </row>
    <row r="23" spans="4:5" ht="13.5">
      <c r="D23" s="113"/>
      <c r="E23" s="64"/>
    </row>
    <row r="24" spans="4:5" ht="13.5">
      <c r="D24" s="113"/>
      <c r="E24" s="64"/>
    </row>
    <row r="25" spans="4:5" ht="13.5">
      <c r="D25" s="113"/>
      <c r="E25" s="64"/>
    </row>
    <row r="26" spans="4:5" ht="13.5">
      <c r="D26" s="113"/>
      <c r="E26" s="64"/>
    </row>
    <row r="27" spans="4:5" ht="13.5">
      <c r="D27" s="113"/>
      <c r="E27" s="64"/>
    </row>
    <row r="28" spans="4:5" ht="13.5">
      <c r="D28" s="113"/>
      <c r="E28" s="64"/>
    </row>
    <row r="29" spans="4:5" ht="13.5">
      <c r="D29" s="113"/>
      <c r="E29" s="64"/>
    </row>
    <row r="30" spans="4:5" ht="13.5">
      <c r="D30" s="113"/>
      <c r="E30" s="64"/>
    </row>
    <row r="31" spans="4:5" ht="13.5">
      <c r="D31" s="113"/>
      <c r="E31" s="64"/>
    </row>
  </sheetData>
  <sheetProtection/>
  <mergeCells count="8">
    <mergeCell ref="A2:H2"/>
    <mergeCell ref="C4:D4"/>
    <mergeCell ref="A4:A5"/>
    <mergeCell ref="B4:B5"/>
    <mergeCell ref="E4:E5"/>
    <mergeCell ref="F4:F5"/>
    <mergeCell ref="G4:G5"/>
    <mergeCell ref="H4:H5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SheetLayoutView="100" zoomScalePageLayoutView="0" workbookViewId="0" topLeftCell="A1">
      <selection activeCell="C8" sqref="C8"/>
    </sheetView>
  </sheetViews>
  <sheetFormatPr defaultColWidth="9.00390625" defaultRowHeight="15"/>
  <cols>
    <col min="1" max="1" width="12.8515625" style="0" customWidth="1"/>
    <col min="2" max="2" width="31.00390625" style="0" customWidth="1"/>
    <col min="3" max="9" width="12.57421875" style="0" customWidth="1"/>
  </cols>
  <sheetData>
    <row r="1" spans="1:9" ht="13.5">
      <c r="A1" s="17"/>
      <c r="B1" s="17"/>
      <c r="C1" s="17"/>
      <c r="D1" s="17"/>
      <c r="E1" s="17"/>
      <c r="F1" s="17"/>
      <c r="G1" s="17"/>
      <c r="H1" s="17"/>
      <c r="I1" s="18" t="s">
        <v>12</v>
      </c>
    </row>
    <row r="2" spans="1:9" ht="27" customHeight="1">
      <c r="A2" s="145" t="s">
        <v>199</v>
      </c>
      <c r="B2" s="145"/>
      <c r="C2" s="145"/>
      <c r="D2" s="145"/>
      <c r="E2" s="145"/>
      <c r="F2" s="145"/>
      <c r="G2" s="145"/>
      <c r="H2" s="145"/>
      <c r="I2" s="145"/>
    </row>
    <row r="3" spans="1:9" ht="14.25" thickBot="1">
      <c r="A3" s="20" t="s">
        <v>24</v>
      </c>
      <c r="B3" s="20"/>
      <c r="C3" s="21"/>
      <c r="D3" s="21"/>
      <c r="E3" s="44"/>
      <c r="F3" s="21"/>
      <c r="G3" s="21"/>
      <c r="H3" s="21"/>
      <c r="I3" s="18" t="s">
        <v>25</v>
      </c>
    </row>
    <row r="4" spans="1:9" ht="21" customHeight="1">
      <c r="A4" s="132" t="s">
        <v>95</v>
      </c>
      <c r="B4" s="133" t="s">
        <v>96</v>
      </c>
      <c r="C4" s="133" t="s">
        <v>81</v>
      </c>
      <c r="D4" s="133" t="s">
        <v>97</v>
      </c>
      <c r="E4" s="133"/>
      <c r="F4" s="133" t="s">
        <v>98</v>
      </c>
      <c r="G4" s="133" t="s">
        <v>99</v>
      </c>
      <c r="H4" s="133" t="s">
        <v>100</v>
      </c>
      <c r="I4" s="136" t="s">
        <v>101</v>
      </c>
    </row>
    <row r="5" spans="1:9" ht="21" customHeight="1">
      <c r="A5" s="134"/>
      <c r="B5" s="135"/>
      <c r="C5" s="135"/>
      <c r="D5" s="23" t="s">
        <v>102</v>
      </c>
      <c r="E5" s="23" t="s">
        <v>103</v>
      </c>
      <c r="F5" s="135"/>
      <c r="G5" s="135"/>
      <c r="H5" s="135"/>
      <c r="I5" s="137"/>
    </row>
    <row r="6" spans="1:9" ht="22.5" customHeight="1">
      <c r="A6" s="134"/>
      <c r="B6" s="135"/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3">
        <v>6</v>
      </c>
      <c r="I6" s="25">
        <v>7</v>
      </c>
    </row>
    <row r="7" spans="1:9" ht="27" customHeight="1">
      <c r="A7" s="22" t="s">
        <v>93</v>
      </c>
      <c r="B7" s="23" t="s">
        <v>93</v>
      </c>
      <c r="C7" s="28"/>
      <c r="D7" s="28"/>
      <c r="E7" s="28"/>
      <c r="F7" s="28"/>
      <c r="G7" s="28"/>
      <c r="H7" s="28"/>
      <c r="I7" s="29"/>
    </row>
    <row r="8" spans="1:9" ht="27" customHeight="1">
      <c r="A8" s="26"/>
      <c r="B8" s="27" t="s">
        <v>90</v>
      </c>
      <c r="C8" s="57">
        <f>SUM(C9,C15,C18,C21,C25,C27,C31,C44,C51,C53,C57,C62,C64,C66)</f>
        <v>26329.762235</v>
      </c>
      <c r="D8" s="57">
        <f>SUM(D9,D15,D18,D21,D25,D27,D31,D44,D51,D53,D57,D62,D64,D66)</f>
        <v>15564.971053000001</v>
      </c>
      <c r="E8" s="57">
        <f>SUM(E9,E15,E18,E21,E25,E27,E31,E44,E51,E53,E57,E62,E64,E66)</f>
        <v>1468.328947</v>
      </c>
      <c r="F8" s="57">
        <f>SUM(F9,F15,F18,F21,F25,F27,F31,F44,F51,F53,F57,F62,F64,F66)</f>
        <v>9296.462235</v>
      </c>
      <c r="G8" s="28"/>
      <c r="H8" s="28"/>
      <c r="I8" s="29"/>
    </row>
    <row r="9" spans="1:9" ht="20.25" customHeight="1">
      <c r="A9" s="26">
        <v>201</v>
      </c>
      <c r="B9" s="90" t="s">
        <v>200</v>
      </c>
      <c r="C9" s="57">
        <f>D9+E9+F9</f>
        <v>1528.2033999999999</v>
      </c>
      <c r="D9" s="57">
        <v>987.71</v>
      </c>
      <c r="E9" s="57">
        <v>157.09</v>
      </c>
      <c r="F9" s="57">
        <v>383.4034</v>
      </c>
      <c r="G9" s="28"/>
      <c r="H9" s="28"/>
      <c r="I9" s="29"/>
    </row>
    <row r="10" spans="1:9" ht="20.25" customHeight="1">
      <c r="A10" s="26">
        <v>20101</v>
      </c>
      <c r="B10" s="90" t="s">
        <v>201</v>
      </c>
      <c r="C10" s="57">
        <f aca="true" t="shared" si="0" ref="C10:C67">D10+E10+F10</f>
        <v>1.07</v>
      </c>
      <c r="D10" s="57">
        <v>0</v>
      </c>
      <c r="E10" s="57">
        <v>0</v>
      </c>
      <c r="F10" s="57">
        <v>1.07</v>
      </c>
      <c r="G10" s="28"/>
      <c r="H10" s="28"/>
      <c r="I10" s="29"/>
    </row>
    <row r="11" spans="1:9" ht="20.25" customHeight="1">
      <c r="A11" s="26">
        <v>20103</v>
      </c>
      <c r="B11" s="90" t="s">
        <v>202</v>
      </c>
      <c r="C11" s="57">
        <f t="shared" si="0"/>
        <v>1301</v>
      </c>
      <c r="D11" s="57">
        <v>779.88</v>
      </c>
      <c r="E11" s="57">
        <v>156.12</v>
      </c>
      <c r="F11" s="57">
        <v>365</v>
      </c>
      <c r="G11" s="28"/>
      <c r="H11" s="28"/>
      <c r="I11" s="29"/>
    </row>
    <row r="12" spans="1:9" ht="20.25" customHeight="1">
      <c r="A12" s="26">
        <v>20105</v>
      </c>
      <c r="B12" s="90" t="s">
        <v>203</v>
      </c>
      <c r="C12" s="57">
        <f t="shared" si="0"/>
        <v>5.3334</v>
      </c>
      <c r="D12" s="57">
        <v>0</v>
      </c>
      <c r="E12" s="57">
        <v>0</v>
      </c>
      <c r="F12" s="57">
        <v>5.3334</v>
      </c>
      <c r="G12" s="28"/>
      <c r="H12" s="28"/>
      <c r="I12" s="29"/>
    </row>
    <row r="13" spans="1:9" ht="20.25" customHeight="1">
      <c r="A13" s="26">
        <v>20106</v>
      </c>
      <c r="B13" s="90" t="s">
        <v>204</v>
      </c>
      <c r="C13" s="57">
        <f t="shared" si="0"/>
        <v>213.8</v>
      </c>
      <c r="D13" s="105">
        <v>207.83</v>
      </c>
      <c r="E13" s="105">
        <v>0.97</v>
      </c>
      <c r="F13" s="105">
        <v>5</v>
      </c>
      <c r="G13" s="98"/>
      <c r="H13" s="98"/>
      <c r="I13" s="103"/>
    </row>
    <row r="14" spans="1:9" ht="20.25" customHeight="1">
      <c r="A14" s="26">
        <v>20129</v>
      </c>
      <c r="B14" s="107" t="s">
        <v>205</v>
      </c>
      <c r="C14" s="57">
        <f t="shared" si="0"/>
        <v>7</v>
      </c>
      <c r="D14" s="101">
        <v>0</v>
      </c>
      <c r="E14" s="101">
        <v>0</v>
      </c>
      <c r="F14" s="101">
        <v>7</v>
      </c>
      <c r="G14" s="10"/>
      <c r="H14" s="10"/>
      <c r="I14" s="10"/>
    </row>
    <row r="15" spans="1:9" ht="20.25" customHeight="1">
      <c r="A15" s="26">
        <v>203</v>
      </c>
      <c r="B15" s="107" t="s">
        <v>206</v>
      </c>
      <c r="C15" s="57">
        <f t="shared" si="0"/>
        <v>17.7</v>
      </c>
      <c r="D15" s="101">
        <v>0</v>
      </c>
      <c r="E15" s="101">
        <v>0</v>
      </c>
      <c r="F15" s="101">
        <v>17.7</v>
      </c>
      <c r="G15" s="10"/>
      <c r="H15" s="10"/>
      <c r="I15" s="10"/>
    </row>
    <row r="16" spans="1:9" ht="20.25" customHeight="1">
      <c r="A16" s="26">
        <v>20306</v>
      </c>
      <c r="B16" s="107" t="s">
        <v>257</v>
      </c>
      <c r="C16" s="57">
        <f t="shared" si="0"/>
        <v>16</v>
      </c>
      <c r="D16" s="101">
        <v>0</v>
      </c>
      <c r="E16" s="101">
        <v>0</v>
      </c>
      <c r="F16" s="101">
        <v>16</v>
      </c>
      <c r="G16" s="10"/>
      <c r="H16" s="10"/>
      <c r="I16" s="10"/>
    </row>
    <row r="17" spans="1:9" ht="20.25" customHeight="1">
      <c r="A17" s="26">
        <v>20399</v>
      </c>
      <c r="B17" s="107" t="s">
        <v>207</v>
      </c>
      <c r="C17" s="57">
        <f t="shared" si="0"/>
        <v>1.7</v>
      </c>
      <c r="D17" s="101">
        <v>0</v>
      </c>
      <c r="E17" s="101">
        <v>0</v>
      </c>
      <c r="F17" s="101">
        <v>1.7</v>
      </c>
      <c r="G17" s="10"/>
      <c r="H17" s="10"/>
      <c r="I17" s="10"/>
    </row>
    <row r="18" spans="1:9" ht="20.25" customHeight="1">
      <c r="A18" s="26">
        <v>204</v>
      </c>
      <c r="B18" s="107" t="s">
        <v>208</v>
      </c>
      <c r="C18" s="57">
        <f t="shared" si="0"/>
        <v>191</v>
      </c>
      <c r="D18" s="101">
        <v>0</v>
      </c>
      <c r="E18" s="101">
        <v>6</v>
      </c>
      <c r="F18" s="101">
        <v>185</v>
      </c>
      <c r="G18" s="10"/>
      <c r="H18" s="10"/>
      <c r="I18" s="10"/>
    </row>
    <row r="19" spans="1:9" ht="20.25" customHeight="1">
      <c r="A19" s="26">
        <v>20402</v>
      </c>
      <c r="B19" s="107" t="s">
        <v>209</v>
      </c>
      <c r="C19" s="57">
        <f t="shared" si="0"/>
        <v>144</v>
      </c>
      <c r="D19" s="101">
        <v>0</v>
      </c>
      <c r="E19" s="101">
        <v>6</v>
      </c>
      <c r="F19" s="101">
        <v>138</v>
      </c>
      <c r="G19" s="10"/>
      <c r="H19" s="10"/>
      <c r="I19" s="10"/>
    </row>
    <row r="20" spans="1:9" ht="20.25" customHeight="1">
      <c r="A20" s="26">
        <v>20499</v>
      </c>
      <c r="B20" s="107" t="s">
        <v>210</v>
      </c>
      <c r="C20" s="57">
        <f t="shared" si="0"/>
        <v>47</v>
      </c>
      <c r="D20" s="101">
        <v>0</v>
      </c>
      <c r="E20" s="101">
        <v>0</v>
      </c>
      <c r="F20" s="101">
        <v>47</v>
      </c>
      <c r="G20" s="10"/>
      <c r="H20" s="10"/>
      <c r="I20" s="10"/>
    </row>
    <row r="21" spans="1:9" ht="20.25" customHeight="1">
      <c r="A21" s="26">
        <v>205</v>
      </c>
      <c r="B21" s="107" t="s">
        <v>211</v>
      </c>
      <c r="C21" s="57">
        <f t="shared" si="0"/>
        <v>12274.710000000003</v>
      </c>
      <c r="D21" s="101">
        <v>9832.225953000001</v>
      </c>
      <c r="E21" s="101">
        <v>1167.774047</v>
      </c>
      <c r="F21" s="101">
        <v>1274.71</v>
      </c>
      <c r="G21" s="10"/>
      <c r="H21" s="10"/>
      <c r="I21" s="10"/>
    </row>
    <row r="22" spans="1:9" ht="20.25" customHeight="1">
      <c r="A22" s="26">
        <v>20502</v>
      </c>
      <c r="B22" s="107" t="s">
        <v>212</v>
      </c>
      <c r="C22" s="57">
        <f t="shared" si="0"/>
        <v>10841.55</v>
      </c>
      <c r="D22" s="101">
        <v>9686.039986</v>
      </c>
      <c r="E22" s="101">
        <v>1148.960014</v>
      </c>
      <c r="F22" s="101">
        <v>6.55</v>
      </c>
      <c r="G22" s="10"/>
      <c r="H22" s="10"/>
      <c r="I22" s="10"/>
    </row>
    <row r="23" spans="1:9" ht="20.25" customHeight="1">
      <c r="A23" s="26">
        <v>20504</v>
      </c>
      <c r="B23" s="107" t="s">
        <v>213</v>
      </c>
      <c r="C23" s="57">
        <f t="shared" si="0"/>
        <v>165</v>
      </c>
      <c r="D23" s="101">
        <v>146.185967</v>
      </c>
      <c r="E23" s="101">
        <v>18.814033</v>
      </c>
      <c r="F23" s="101">
        <v>0</v>
      </c>
      <c r="G23" s="10"/>
      <c r="H23" s="10"/>
      <c r="I23" s="10"/>
    </row>
    <row r="24" spans="1:9" ht="20.25" customHeight="1">
      <c r="A24" s="26">
        <v>20509</v>
      </c>
      <c r="B24" s="107" t="s">
        <v>214</v>
      </c>
      <c r="C24" s="57">
        <f t="shared" si="0"/>
        <v>1268.16</v>
      </c>
      <c r="D24" s="101">
        <v>0</v>
      </c>
      <c r="E24" s="101">
        <v>0</v>
      </c>
      <c r="F24" s="101">
        <v>1268.16</v>
      </c>
      <c r="G24" s="10"/>
      <c r="H24" s="10"/>
      <c r="I24" s="10"/>
    </row>
    <row r="25" spans="1:9" ht="20.25" customHeight="1">
      <c r="A25" s="26">
        <v>206</v>
      </c>
      <c r="B25" s="107" t="s">
        <v>215</v>
      </c>
      <c r="C25" s="57">
        <f t="shared" si="0"/>
        <v>5</v>
      </c>
      <c r="D25" s="101">
        <v>0</v>
      </c>
      <c r="E25" s="101">
        <v>0</v>
      </c>
      <c r="F25" s="101">
        <v>5</v>
      </c>
      <c r="G25" s="10"/>
      <c r="H25" s="10"/>
      <c r="I25" s="10"/>
    </row>
    <row r="26" spans="1:9" ht="20.25" customHeight="1">
      <c r="A26" s="26">
        <v>20607</v>
      </c>
      <c r="B26" s="107" t="s">
        <v>216</v>
      </c>
      <c r="C26" s="57">
        <f t="shared" si="0"/>
        <v>5</v>
      </c>
      <c r="D26" s="101">
        <v>0</v>
      </c>
      <c r="E26" s="101">
        <v>0</v>
      </c>
      <c r="F26" s="101">
        <v>5</v>
      </c>
      <c r="G26" s="10"/>
      <c r="H26" s="10"/>
      <c r="I26" s="10"/>
    </row>
    <row r="27" spans="1:9" ht="20.25" customHeight="1">
      <c r="A27" s="26">
        <v>207</v>
      </c>
      <c r="B27" s="107" t="s">
        <v>217</v>
      </c>
      <c r="C27" s="57">
        <f t="shared" si="0"/>
        <v>1400.9742</v>
      </c>
      <c r="D27" s="101">
        <v>270</v>
      </c>
      <c r="E27" s="101">
        <v>0</v>
      </c>
      <c r="F27" s="101">
        <v>1130.9742</v>
      </c>
      <c r="G27" s="10"/>
      <c r="H27" s="10"/>
      <c r="I27" s="10"/>
    </row>
    <row r="28" spans="1:9" ht="20.25" customHeight="1">
      <c r="A28" s="26">
        <v>20701</v>
      </c>
      <c r="B28" s="107" t="s">
        <v>218</v>
      </c>
      <c r="C28" s="57">
        <f t="shared" si="0"/>
        <v>1362.4742</v>
      </c>
      <c r="D28" s="101">
        <v>270</v>
      </c>
      <c r="E28" s="101">
        <v>0</v>
      </c>
      <c r="F28" s="101">
        <v>1092.4742</v>
      </c>
      <c r="G28" s="10"/>
      <c r="H28" s="10"/>
      <c r="I28" s="10"/>
    </row>
    <row r="29" spans="1:9" ht="20.25" customHeight="1">
      <c r="A29" s="26">
        <v>20703</v>
      </c>
      <c r="B29" s="107" t="s">
        <v>219</v>
      </c>
      <c r="C29" s="57">
        <f t="shared" si="0"/>
        <v>6.4</v>
      </c>
      <c r="D29" s="101">
        <v>0</v>
      </c>
      <c r="E29" s="101">
        <v>0</v>
      </c>
      <c r="F29" s="101">
        <v>6.4</v>
      </c>
      <c r="G29" s="10"/>
      <c r="H29" s="10"/>
      <c r="I29" s="10"/>
    </row>
    <row r="30" spans="1:9" ht="20.25" customHeight="1">
      <c r="A30" s="26">
        <v>20799</v>
      </c>
      <c r="B30" s="107" t="s">
        <v>220</v>
      </c>
      <c r="C30" s="57">
        <f t="shared" si="0"/>
        <v>32.1</v>
      </c>
      <c r="D30" s="101">
        <v>0</v>
      </c>
      <c r="E30" s="101">
        <v>0</v>
      </c>
      <c r="F30" s="101">
        <v>32.1</v>
      </c>
      <c r="G30" s="10"/>
      <c r="H30" s="10"/>
      <c r="I30" s="10"/>
    </row>
    <row r="31" spans="1:9" ht="20.25" customHeight="1">
      <c r="A31" s="26">
        <v>208</v>
      </c>
      <c r="B31" s="107" t="s">
        <v>221</v>
      </c>
      <c r="C31" s="57">
        <f t="shared" si="0"/>
        <v>2529.2061649999996</v>
      </c>
      <c r="D31" s="101">
        <v>640</v>
      </c>
      <c r="E31" s="101">
        <v>5.5</v>
      </c>
      <c r="F31" s="101">
        <v>1883.7061649999998</v>
      </c>
      <c r="G31" s="10"/>
      <c r="H31" s="10"/>
      <c r="I31" s="10"/>
    </row>
    <row r="32" spans="1:9" s="81" customFormat="1" ht="20.25" customHeight="1">
      <c r="A32" s="108">
        <v>20801</v>
      </c>
      <c r="B32" s="107" t="s">
        <v>222</v>
      </c>
      <c r="C32" s="109">
        <f t="shared" si="0"/>
        <v>19.16796</v>
      </c>
      <c r="D32" s="110">
        <v>0</v>
      </c>
      <c r="E32" s="110">
        <v>5.5</v>
      </c>
      <c r="F32" s="110">
        <v>13.66796</v>
      </c>
      <c r="G32" s="102"/>
      <c r="H32" s="102"/>
      <c r="I32" s="102"/>
    </row>
    <row r="33" spans="1:9" s="81" customFormat="1" ht="20.25" customHeight="1">
      <c r="A33" s="108">
        <v>20802</v>
      </c>
      <c r="B33" s="107" t="s">
        <v>223</v>
      </c>
      <c r="C33" s="109">
        <f t="shared" si="0"/>
        <v>337.925</v>
      </c>
      <c r="D33" s="110">
        <v>251</v>
      </c>
      <c r="E33" s="110">
        <v>0</v>
      </c>
      <c r="F33" s="110">
        <v>86.925</v>
      </c>
      <c r="G33" s="102"/>
      <c r="H33" s="102"/>
      <c r="I33" s="102"/>
    </row>
    <row r="34" spans="1:9" s="81" customFormat="1" ht="20.25" customHeight="1">
      <c r="A34" s="108">
        <v>20805</v>
      </c>
      <c r="B34" s="107" t="s">
        <v>224</v>
      </c>
      <c r="C34" s="109">
        <f t="shared" si="0"/>
        <v>389</v>
      </c>
      <c r="D34" s="110">
        <v>389</v>
      </c>
      <c r="E34" s="110">
        <v>0</v>
      </c>
      <c r="F34" s="110">
        <v>0</v>
      </c>
      <c r="G34" s="102"/>
      <c r="H34" s="102"/>
      <c r="I34" s="102"/>
    </row>
    <row r="35" spans="1:9" s="81" customFormat="1" ht="20.25" customHeight="1">
      <c r="A35" s="108">
        <v>20807</v>
      </c>
      <c r="B35" s="107" t="s">
        <v>225</v>
      </c>
      <c r="C35" s="109">
        <f t="shared" si="0"/>
        <v>67.23962</v>
      </c>
      <c r="D35" s="110">
        <v>0</v>
      </c>
      <c r="E35" s="110">
        <v>0</v>
      </c>
      <c r="F35" s="110">
        <v>67.23962</v>
      </c>
      <c r="G35" s="102"/>
      <c r="H35" s="102"/>
      <c r="I35" s="102"/>
    </row>
    <row r="36" spans="1:9" s="81" customFormat="1" ht="20.25" customHeight="1">
      <c r="A36" s="108">
        <v>20808</v>
      </c>
      <c r="B36" s="107" t="s">
        <v>226</v>
      </c>
      <c r="C36" s="109">
        <f t="shared" si="0"/>
        <v>268.856325</v>
      </c>
      <c r="D36" s="110">
        <v>0</v>
      </c>
      <c r="E36" s="110">
        <v>0</v>
      </c>
      <c r="F36" s="110">
        <v>268.856325</v>
      </c>
      <c r="G36" s="102"/>
      <c r="H36" s="102"/>
      <c r="I36" s="102"/>
    </row>
    <row r="37" spans="1:9" s="81" customFormat="1" ht="20.25" customHeight="1">
      <c r="A37" s="108">
        <v>20809</v>
      </c>
      <c r="B37" s="107" t="s">
        <v>227</v>
      </c>
      <c r="C37" s="109">
        <f t="shared" si="0"/>
        <v>99.52116</v>
      </c>
      <c r="D37" s="110">
        <v>0</v>
      </c>
      <c r="E37" s="110">
        <v>0</v>
      </c>
      <c r="F37" s="110">
        <v>99.52116</v>
      </c>
      <c r="G37" s="102"/>
      <c r="H37" s="102"/>
      <c r="I37" s="102"/>
    </row>
    <row r="38" spans="1:9" s="81" customFormat="1" ht="20.25" customHeight="1">
      <c r="A38" s="108">
        <v>20810</v>
      </c>
      <c r="B38" s="107" t="s">
        <v>228</v>
      </c>
      <c r="C38" s="109">
        <f t="shared" si="0"/>
        <v>61.2225</v>
      </c>
      <c r="D38" s="110">
        <v>0</v>
      </c>
      <c r="E38" s="110">
        <v>0</v>
      </c>
      <c r="F38" s="110">
        <v>61.2225</v>
      </c>
      <c r="G38" s="102"/>
      <c r="H38" s="102"/>
      <c r="I38" s="102"/>
    </row>
    <row r="39" spans="1:9" s="81" customFormat="1" ht="20.25" customHeight="1">
      <c r="A39" s="108">
        <v>20811</v>
      </c>
      <c r="B39" s="107" t="s">
        <v>229</v>
      </c>
      <c r="C39" s="109">
        <f t="shared" si="0"/>
        <v>415.1917</v>
      </c>
      <c r="D39" s="110">
        <v>0</v>
      </c>
      <c r="E39" s="110">
        <v>0</v>
      </c>
      <c r="F39" s="110">
        <v>415.1917</v>
      </c>
      <c r="G39" s="102"/>
      <c r="H39" s="102"/>
      <c r="I39" s="102"/>
    </row>
    <row r="40" spans="1:9" s="81" customFormat="1" ht="20.25" customHeight="1">
      <c r="A40" s="108">
        <v>20819</v>
      </c>
      <c r="B40" s="107" t="s">
        <v>230</v>
      </c>
      <c r="C40" s="109">
        <f t="shared" si="0"/>
        <v>839.8484</v>
      </c>
      <c r="D40" s="110">
        <v>0</v>
      </c>
      <c r="E40" s="110">
        <v>0</v>
      </c>
      <c r="F40" s="110">
        <v>839.8484</v>
      </c>
      <c r="G40" s="102"/>
      <c r="H40" s="102"/>
      <c r="I40" s="102"/>
    </row>
    <row r="41" spans="1:9" s="81" customFormat="1" ht="20.25" customHeight="1">
      <c r="A41" s="108">
        <v>20820</v>
      </c>
      <c r="B41" s="107" t="s">
        <v>231</v>
      </c>
      <c r="C41" s="109">
        <f t="shared" si="0"/>
        <v>11.963</v>
      </c>
      <c r="D41" s="110">
        <v>0</v>
      </c>
      <c r="E41" s="110">
        <v>0</v>
      </c>
      <c r="F41" s="110">
        <v>11.963</v>
      </c>
      <c r="G41" s="102"/>
      <c r="H41" s="102"/>
      <c r="I41" s="102"/>
    </row>
    <row r="42" spans="1:9" s="81" customFormat="1" ht="20.25" customHeight="1">
      <c r="A42" s="108">
        <v>20821</v>
      </c>
      <c r="B42" s="107" t="s">
        <v>232</v>
      </c>
      <c r="C42" s="109">
        <f t="shared" si="0"/>
        <v>17.6705</v>
      </c>
      <c r="D42" s="110">
        <v>0</v>
      </c>
      <c r="E42" s="110">
        <v>0</v>
      </c>
      <c r="F42" s="110">
        <v>17.6705</v>
      </c>
      <c r="G42" s="102"/>
      <c r="H42" s="102"/>
      <c r="I42" s="102"/>
    </row>
    <row r="43" spans="1:9" s="81" customFormat="1" ht="20.25" customHeight="1">
      <c r="A43" s="108">
        <v>20825</v>
      </c>
      <c r="B43" s="107" t="s">
        <v>233</v>
      </c>
      <c r="C43" s="109">
        <f t="shared" si="0"/>
        <v>1.6</v>
      </c>
      <c r="D43" s="110">
        <v>0</v>
      </c>
      <c r="E43" s="110">
        <v>0</v>
      </c>
      <c r="F43" s="110">
        <v>1.6</v>
      </c>
      <c r="G43" s="102"/>
      <c r="H43" s="102"/>
      <c r="I43" s="102"/>
    </row>
    <row r="44" spans="1:9" ht="20.25" customHeight="1">
      <c r="A44" s="26">
        <v>210</v>
      </c>
      <c r="B44" s="107" t="s">
        <v>234</v>
      </c>
      <c r="C44" s="57">
        <f t="shared" si="0"/>
        <v>3788.805103</v>
      </c>
      <c r="D44" s="101">
        <v>2834.0351</v>
      </c>
      <c r="E44" s="101">
        <v>131.9649</v>
      </c>
      <c r="F44" s="101">
        <v>822.805103</v>
      </c>
      <c r="G44" s="10"/>
      <c r="H44" s="10"/>
      <c r="I44" s="10"/>
    </row>
    <row r="45" spans="1:9" ht="20.25" customHeight="1">
      <c r="A45" s="26">
        <v>21001</v>
      </c>
      <c r="B45" s="107" t="s">
        <v>235</v>
      </c>
      <c r="C45" s="57">
        <f t="shared" si="0"/>
        <v>166</v>
      </c>
      <c r="D45" s="101">
        <v>166</v>
      </c>
      <c r="E45" s="101">
        <v>0</v>
      </c>
      <c r="F45" s="101">
        <v>0</v>
      </c>
      <c r="G45" s="10"/>
      <c r="H45" s="10"/>
      <c r="I45" s="10"/>
    </row>
    <row r="46" spans="1:9" ht="20.25" customHeight="1">
      <c r="A46" s="26">
        <v>21003</v>
      </c>
      <c r="B46" s="107" t="s">
        <v>236</v>
      </c>
      <c r="C46" s="57">
        <f t="shared" si="0"/>
        <v>2800</v>
      </c>
      <c r="D46" s="101">
        <v>2668.0351</v>
      </c>
      <c r="E46" s="101">
        <v>131.9649</v>
      </c>
      <c r="F46" s="101">
        <v>0</v>
      </c>
      <c r="G46" s="10"/>
      <c r="H46" s="10"/>
      <c r="I46" s="10"/>
    </row>
    <row r="47" spans="1:9" ht="20.25" customHeight="1">
      <c r="A47" s="26">
        <v>21004</v>
      </c>
      <c r="B47" s="107" t="s">
        <v>237</v>
      </c>
      <c r="C47" s="57">
        <f t="shared" si="0"/>
        <v>175.66355</v>
      </c>
      <c r="D47" s="101">
        <v>0</v>
      </c>
      <c r="E47" s="101">
        <v>0</v>
      </c>
      <c r="F47" s="101">
        <v>175.66355</v>
      </c>
      <c r="G47" s="10"/>
      <c r="H47" s="10"/>
      <c r="I47" s="10"/>
    </row>
    <row r="48" spans="1:9" ht="20.25" customHeight="1">
      <c r="A48" s="26">
        <v>21007</v>
      </c>
      <c r="B48" s="107" t="s">
        <v>238</v>
      </c>
      <c r="C48" s="57">
        <f t="shared" si="0"/>
        <v>320.751553</v>
      </c>
      <c r="D48" s="101">
        <v>0</v>
      </c>
      <c r="E48" s="101">
        <v>0</v>
      </c>
      <c r="F48" s="101">
        <v>320.751553</v>
      </c>
      <c r="G48" s="10"/>
      <c r="H48" s="10"/>
      <c r="I48" s="10"/>
    </row>
    <row r="49" spans="1:9" ht="20.25" customHeight="1">
      <c r="A49" s="26">
        <v>21012</v>
      </c>
      <c r="B49" s="107" t="s">
        <v>239</v>
      </c>
      <c r="C49" s="57">
        <f t="shared" si="0"/>
        <v>294</v>
      </c>
      <c r="D49" s="101">
        <v>0</v>
      </c>
      <c r="E49" s="101">
        <v>0</v>
      </c>
      <c r="F49" s="101">
        <v>294</v>
      </c>
      <c r="G49" s="10"/>
      <c r="H49" s="10"/>
      <c r="I49" s="10"/>
    </row>
    <row r="50" spans="1:9" ht="20.25" customHeight="1">
      <c r="A50" s="26">
        <v>21099</v>
      </c>
      <c r="B50" s="107" t="s">
        <v>240</v>
      </c>
      <c r="C50" s="57">
        <f t="shared" si="0"/>
        <v>32.39</v>
      </c>
      <c r="D50" s="101">
        <v>0</v>
      </c>
      <c r="E50" s="101">
        <v>0</v>
      </c>
      <c r="F50" s="101">
        <v>32.39</v>
      </c>
      <c r="G50" s="10"/>
      <c r="H50" s="10"/>
      <c r="I50" s="10"/>
    </row>
    <row r="51" spans="1:9" ht="20.25" customHeight="1">
      <c r="A51" s="26">
        <v>211</v>
      </c>
      <c r="B51" s="107" t="s">
        <v>241</v>
      </c>
      <c r="C51" s="57">
        <f t="shared" si="0"/>
        <v>60</v>
      </c>
      <c r="D51" s="101">
        <v>0</v>
      </c>
      <c r="E51" s="101">
        <v>0</v>
      </c>
      <c r="F51" s="101">
        <v>60</v>
      </c>
      <c r="G51" s="10"/>
      <c r="H51" s="10"/>
      <c r="I51" s="10"/>
    </row>
    <row r="52" spans="1:9" ht="20.25" customHeight="1">
      <c r="A52" s="26">
        <v>21199</v>
      </c>
      <c r="B52" s="107" t="s">
        <v>242</v>
      </c>
      <c r="C52" s="57">
        <f t="shared" si="0"/>
        <v>60</v>
      </c>
      <c r="D52" s="101">
        <v>0</v>
      </c>
      <c r="E52" s="101">
        <v>0</v>
      </c>
      <c r="F52" s="101">
        <v>60</v>
      </c>
      <c r="G52" s="10"/>
      <c r="H52" s="10"/>
      <c r="I52" s="10"/>
    </row>
    <row r="53" spans="1:9" ht="20.25" customHeight="1">
      <c r="A53" s="26">
        <v>212</v>
      </c>
      <c r="B53" s="107" t="s">
        <v>243</v>
      </c>
      <c r="C53" s="57">
        <f t="shared" si="0"/>
        <v>2518.2832670000003</v>
      </c>
      <c r="D53" s="101">
        <v>150</v>
      </c>
      <c r="E53" s="101">
        <v>0</v>
      </c>
      <c r="F53" s="101">
        <v>2368.2832670000003</v>
      </c>
      <c r="G53" s="10"/>
      <c r="H53" s="10"/>
      <c r="I53" s="10"/>
    </row>
    <row r="54" spans="1:9" ht="20.25" customHeight="1">
      <c r="A54" s="26">
        <v>21201</v>
      </c>
      <c r="B54" s="107" t="s">
        <v>244</v>
      </c>
      <c r="C54" s="57">
        <f t="shared" si="0"/>
        <v>654.283267</v>
      </c>
      <c r="D54" s="101">
        <v>150</v>
      </c>
      <c r="E54" s="101">
        <v>0</v>
      </c>
      <c r="F54" s="101">
        <v>504.28326699999997</v>
      </c>
      <c r="G54" s="10"/>
      <c r="H54" s="10"/>
      <c r="I54" s="10"/>
    </row>
    <row r="55" spans="1:9" ht="20.25" customHeight="1">
      <c r="A55" s="26">
        <v>21203</v>
      </c>
      <c r="B55" s="107" t="s">
        <v>245</v>
      </c>
      <c r="C55" s="57">
        <f t="shared" si="0"/>
        <v>1830</v>
      </c>
      <c r="D55" s="101">
        <v>0</v>
      </c>
      <c r="E55" s="101">
        <v>0</v>
      </c>
      <c r="F55" s="101">
        <v>1830</v>
      </c>
      <c r="G55" s="10"/>
      <c r="H55" s="10"/>
      <c r="I55" s="10"/>
    </row>
    <row r="56" spans="1:9" ht="20.25" customHeight="1">
      <c r="A56" s="26">
        <v>21299</v>
      </c>
      <c r="B56" s="107" t="s">
        <v>246</v>
      </c>
      <c r="C56" s="57">
        <f t="shared" si="0"/>
        <v>34</v>
      </c>
      <c r="D56" s="101">
        <v>0</v>
      </c>
      <c r="E56" s="101">
        <v>0</v>
      </c>
      <c r="F56" s="101">
        <v>34</v>
      </c>
      <c r="G56" s="10"/>
      <c r="H56" s="10"/>
      <c r="I56" s="10"/>
    </row>
    <row r="57" spans="1:9" ht="20.25" customHeight="1">
      <c r="A57" s="26">
        <v>213</v>
      </c>
      <c r="B57" s="107" t="s">
        <v>247</v>
      </c>
      <c r="C57" s="57">
        <f t="shared" si="0"/>
        <v>1579.1301</v>
      </c>
      <c r="D57" s="101">
        <v>438</v>
      </c>
      <c r="E57" s="101">
        <v>0</v>
      </c>
      <c r="F57" s="101">
        <v>1141.1301</v>
      </c>
      <c r="G57" s="10"/>
      <c r="H57" s="10"/>
      <c r="I57" s="10"/>
    </row>
    <row r="58" spans="1:9" ht="20.25" customHeight="1">
      <c r="A58" s="26">
        <v>21301</v>
      </c>
      <c r="B58" s="107" t="s">
        <v>248</v>
      </c>
      <c r="C58" s="57">
        <f t="shared" si="0"/>
        <v>1264.9775</v>
      </c>
      <c r="D58" s="101">
        <v>438</v>
      </c>
      <c r="E58" s="101">
        <v>0</v>
      </c>
      <c r="F58" s="101">
        <v>826.9775</v>
      </c>
      <c r="G58" s="10"/>
      <c r="H58" s="10"/>
      <c r="I58" s="10"/>
    </row>
    <row r="59" spans="1:9" ht="20.25" customHeight="1">
      <c r="A59" s="26">
        <v>21303</v>
      </c>
      <c r="B59" s="107" t="s">
        <v>249</v>
      </c>
      <c r="C59" s="57">
        <f t="shared" si="0"/>
        <v>280</v>
      </c>
      <c r="D59" s="101">
        <v>0</v>
      </c>
      <c r="E59" s="101">
        <v>0</v>
      </c>
      <c r="F59" s="101">
        <v>280</v>
      </c>
      <c r="G59" s="10"/>
      <c r="H59" s="10"/>
      <c r="I59" s="10"/>
    </row>
    <row r="60" spans="1:9" ht="20.25" customHeight="1">
      <c r="A60" s="26">
        <v>21307</v>
      </c>
      <c r="B60" s="107" t="s">
        <v>250</v>
      </c>
      <c r="C60" s="57">
        <f t="shared" si="0"/>
        <v>14.1526</v>
      </c>
      <c r="D60" s="101">
        <v>0</v>
      </c>
      <c r="E60" s="101">
        <v>0</v>
      </c>
      <c r="F60" s="101">
        <v>14.1526</v>
      </c>
      <c r="G60" s="10"/>
      <c r="H60" s="10"/>
      <c r="I60" s="10"/>
    </row>
    <row r="61" spans="1:9" ht="20.25" customHeight="1">
      <c r="A61" s="26">
        <v>21399</v>
      </c>
      <c r="B61" s="107" t="s">
        <v>251</v>
      </c>
      <c r="C61" s="57">
        <f t="shared" si="0"/>
        <v>20</v>
      </c>
      <c r="D61" s="101">
        <v>0</v>
      </c>
      <c r="E61" s="101">
        <v>0</v>
      </c>
      <c r="F61" s="101">
        <v>20</v>
      </c>
      <c r="G61" s="10"/>
      <c r="H61" s="10"/>
      <c r="I61" s="10"/>
    </row>
    <row r="62" spans="1:9" ht="20.25" customHeight="1">
      <c r="A62" s="26">
        <v>215</v>
      </c>
      <c r="B62" s="107" t="s">
        <v>252</v>
      </c>
      <c r="C62" s="57">
        <f t="shared" si="0"/>
        <v>413</v>
      </c>
      <c r="D62" s="101">
        <v>413</v>
      </c>
      <c r="E62" s="101">
        <v>0</v>
      </c>
      <c r="F62" s="101">
        <v>0</v>
      </c>
      <c r="G62" s="10"/>
      <c r="H62" s="10"/>
      <c r="I62" s="10"/>
    </row>
    <row r="63" spans="1:9" ht="20.25" customHeight="1">
      <c r="A63" s="26">
        <v>21508</v>
      </c>
      <c r="B63" s="107" t="s">
        <v>253</v>
      </c>
      <c r="C63" s="57">
        <f t="shared" si="0"/>
        <v>413</v>
      </c>
      <c r="D63" s="101">
        <v>413</v>
      </c>
      <c r="E63" s="101">
        <v>0</v>
      </c>
      <c r="F63" s="101">
        <v>0</v>
      </c>
      <c r="G63" s="10"/>
      <c r="H63" s="10"/>
      <c r="I63" s="10"/>
    </row>
    <row r="64" spans="1:9" ht="20.25" customHeight="1">
      <c r="A64" s="26">
        <v>221</v>
      </c>
      <c r="B64" s="107" t="s">
        <v>254</v>
      </c>
      <c r="C64" s="57">
        <f t="shared" si="0"/>
        <v>13.75</v>
      </c>
      <c r="D64" s="101">
        <v>0</v>
      </c>
      <c r="E64" s="101">
        <v>0</v>
      </c>
      <c r="F64" s="101">
        <v>13.75</v>
      </c>
      <c r="G64" s="10"/>
      <c r="H64" s="10"/>
      <c r="I64" s="10"/>
    </row>
    <row r="65" spans="1:9" ht="20.25" customHeight="1">
      <c r="A65" s="26">
        <v>22101</v>
      </c>
      <c r="B65" s="107" t="s">
        <v>255</v>
      </c>
      <c r="C65" s="57">
        <f t="shared" si="0"/>
        <v>13.75</v>
      </c>
      <c r="D65" s="101">
        <v>0</v>
      </c>
      <c r="E65" s="101">
        <v>0</v>
      </c>
      <c r="F65" s="101">
        <v>13.75</v>
      </c>
      <c r="G65" s="10"/>
      <c r="H65" s="10"/>
      <c r="I65" s="10"/>
    </row>
    <row r="66" spans="1:9" ht="20.25" customHeight="1">
      <c r="A66" s="26">
        <v>229</v>
      </c>
      <c r="B66" s="107" t="s">
        <v>164</v>
      </c>
      <c r="C66" s="57">
        <f t="shared" si="0"/>
        <v>10</v>
      </c>
      <c r="D66" s="101">
        <v>0</v>
      </c>
      <c r="E66" s="101">
        <v>0</v>
      </c>
      <c r="F66" s="101">
        <v>10</v>
      </c>
      <c r="G66" s="10"/>
      <c r="H66" s="10"/>
      <c r="I66" s="10"/>
    </row>
    <row r="67" spans="1:9" ht="20.25" customHeight="1">
      <c r="A67" s="26">
        <v>22960</v>
      </c>
      <c r="B67" s="107" t="s">
        <v>256</v>
      </c>
      <c r="C67" s="57">
        <f t="shared" si="0"/>
        <v>10</v>
      </c>
      <c r="D67" s="101">
        <v>0</v>
      </c>
      <c r="E67" s="101">
        <v>0</v>
      </c>
      <c r="F67" s="101">
        <v>10</v>
      </c>
      <c r="G67" s="10"/>
      <c r="H67" s="10"/>
      <c r="I67" s="10"/>
    </row>
  </sheetData>
  <sheetProtection/>
  <mergeCells count="9">
    <mergeCell ref="A2:I2"/>
    <mergeCell ref="D4:E4"/>
    <mergeCell ref="A4:A6"/>
    <mergeCell ref="B4:B6"/>
    <mergeCell ref="C4:C5"/>
    <mergeCell ref="F4:F5"/>
    <mergeCell ref="G4:G5"/>
    <mergeCell ref="H4:H5"/>
    <mergeCell ref="I4:I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SheetLayoutView="100" zoomScalePageLayoutView="0" workbookViewId="0" topLeftCell="A1">
      <selection activeCell="B7" sqref="B7"/>
    </sheetView>
  </sheetViews>
  <sheetFormatPr defaultColWidth="9.140625" defaultRowHeight="15"/>
  <cols>
    <col min="1" max="1" width="26.7109375" style="0" customWidth="1"/>
    <col min="2" max="2" width="18.28125" style="0" customWidth="1"/>
    <col min="3" max="3" width="29.421875" style="0" customWidth="1"/>
    <col min="4" max="4" width="18.28125" style="0" customWidth="1"/>
  </cols>
  <sheetData>
    <row r="1" ht="13.5">
      <c r="D1" s="18" t="s">
        <v>14</v>
      </c>
    </row>
    <row r="2" spans="1:4" ht="27">
      <c r="A2" s="145" t="s">
        <v>104</v>
      </c>
      <c r="B2" s="145"/>
      <c r="C2" s="145"/>
      <c r="D2" s="145"/>
    </row>
    <row r="3" spans="1:4" ht="14.25" thickBot="1">
      <c r="A3" s="20" t="s">
        <v>24</v>
      </c>
      <c r="B3" s="1"/>
      <c r="C3" s="1"/>
      <c r="D3" s="35" t="s">
        <v>25</v>
      </c>
    </row>
    <row r="4" spans="1:4" ht="24" customHeight="1">
      <c r="A4" s="148" t="s">
        <v>105</v>
      </c>
      <c r="B4" s="149"/>
      <c r="C4" s="133" t="s">
        <v>27</v>
      </c>
      <c r="D4" s="136"/>
    </row>
    <row r="5" spans="1:4" ht="24" customHeight="1">
      <c r="A5" s="22" t="s">
        <v>106</v>
      </c>
      <c r="B5" s="23" t="s">
        <v>29</v>
      </c>
      <c r="C5" s="23" t="s">
        <v>30</v>
      </c>
      <c r="D5" s="25" t="s">
        <v>29</v>
      </c>
    </row>
    <row r="6" spans="1:4" ht="24" customHeight="1">
      <c r="A6" s="26" t="s">
        <v>107</v>
      </c>
      <c r="B6" s="82">
        <v>26329.76</v>
      </c>
      <c r="C6" s="37" t="s">
        <v>32</v>
      </c>
      <c r="D6" s="54">
        <v>1528.2</v>
      </c>
    </row>
    <row r="7" spans="1:4" ht="24" customHeight="1">
      <c r="A7" s="26" t="s">
        <v>108</v>
      </c>
      <c r="B7" s="53">
        <f>B6-B8</f>
        <v>26319.76</v>
      </c>
      <c r="C7" s="37" t="s">
        <v>34</v>
      </c>
      <c r="D7" s="38">
        <v>0</v>
      </c>
    </row>
    <row r="8" spans="1:4" ht="24" customHeight="1">
      <c r="A8" s="26" t="s">
        <v>109</v>
      </c>
      <c r="B8" s="36">
        <v>10</v>
      </c>
      <c r="C8" s="37" t="s">
        <v>36</v>
      </c>
      <c r="D8" s="54">
        <v>17.7</v>
      </c>
    </row>
    <row r="9" spans="1:4" ht="24" customHeight="1">
      <c r="A9" s="39"/>
      <c r="B9" s="36"/>
      <c r="C9" s="37" t="s">
        <v>38</v>
      </c>
      <c r="D9" s="54">
        <v>191</v>
      </c>
    </row>
    <row r="10" spans="1:4" ht="24" customHeight="1">
      <c r="A10" s="39" t="s">
        <v>110</v>
      </c>
      <c r="B10" s="40"/>
      <c r="C10" s="37" t="s">
        <v>40</v>
      </c>
      <c r="D10" s="54">
        <v>12274.71</v>
      </c>
    </row>
    <row r="11" spans="1:7" ht="24" customHeight="1">
      <c r="A11" s="39" t="s">
        <v>108</v>
      </c>
      <c r="B11" s="40"/>
      <c r="C11" s="37" t="s">
        <v>42</v>
      </c>
      <c r="D11" s="54">
        <v>5</v>
      </c>
      <c r="G11" s="81"/>
    </row>
    <row r="12" spans="1:4" ht="24" customHeight="1">
      <c r="A12" s="39" t="s">
        <v>109</v>
      </c>
      <c r="B12" s="36"/>
      <c r="C12" s="37" t="s">
        <v>44</v>
      </c>
      <c r="D12" s="54">
        <v>1400.97</v>
      </c>
    </row>
    <row r="13" spans="1:4" ht="24" customHeight="1">
      <c r="A13" s="39"/>
      <c r="B13" s="36"/>
      <c r="C13" s="37" t="s">
        <v>46</v>
      </c>
      <c r="D13" s="54">
        <v>2529.21</v>
      </c>
    </row>
    <row r="14" spans="1:4" ht="24" customHeight="1">
      <c r="A14" s="39"/>
      <c r="B14" s="36"/>
      <c r="C14" s="37" t="s">
        <v>47</v>
      </c>
      <c r="D14" s="54">
        <v>3788.81</v>
      </c>
    </row>
    <row r="15" spans="1:4" ht="24" customHeight="1">
      <c r="A15" s="39"/>
      <c r="B15" s="36"/>
      <c r="C15" s="37" t="s">
        <v>48</v>
      </c>
      <c r="D15" s="54">
        <v>60</v>
      </c>
    </row>
    <row r="16" spans="1:4" ht="24" customHeight="1">
      <c r="A16" s="39"/>
      <c r="B16" s="36"/>
      <c r="C16" s="37" t="s">
        <v>49</v>
      </c>
      <c r="D16" s="54">
        <v>2518.28</v>
      </c>
    </row>
    <row r="17" spans="1:4" ht="24" customHeight="1">
      <c r="A17" s="39"/>
      <c r="B17" s="36"/>
      <c r="C17" s="37" t="s">
        <v>50</v>
      </c>
      <c r="D17" s="54">
        <v>1579.13</v>
      </c>
    </row>
    <row r="18" spans="1:4" ht="24" customHeight="1">
      <c r="A18" s="39"/>
      <c r="B18" s="36"/>
      <c r="C18" s="37" t="s">
        <v>51</v>
      </c>
      <c r="D18" s="38">
        <v>0</v>
      </c>
    </row>
    <row r="19" spans="1:4" ht="24" customHeight="1">
      <c r="A19" s="39"/>
      <c r="B19" s="36"/>
      <c r="C19" s="37" t="s">
        <v>52</v>
      </c>
      <c r="D19" s="54">
        <v>413</v>
      </c>
    </row>
    <row r="20" spans="1:4" ht="24" customHeight="1">
      <c r="A20" s="39"/>
      <c r="B20" s="36"/>
      <c r="C20" s="37" t="s">
        <v>53</v>
      </c>
      <c r="D20" s="38">
        <v>0</v>
      </c>
    </row>
    <row r="21" spans="1:4" ht="24" customHeight="1">
      <c r="A21" s="39"/>
      <c r="B21" s="36"/>
      <c r="C21" s="37" t="s">
        <v>54</v>
      </c>
      <c r="D21" s="38">
        <v>0</v>
      </c>
    </row>
    <row r="22" spans="1:4" ht="24" customHeight="1">
      <c r="A22" s="39"/>
      <c r="B22" s="36"/>
      <c r="C22" s="37" t="s">
        <v>55</v>
      </c>
      <c r="D22" s="38">
        <v>0</v>
      </c>
    </row>
    <row r="23" spans="1:4" ht="24" customHeight="1">
      <c r="A23" s="39"/>
      <c r="B23" s="36"/>
      <c r="C23" s="37" t="s">
        <v>56</v>
      </c>
      <c r="D23" s="38">
        <v>0</v>
      </c>
    </row>
    <row r="24" spans="1:4" ht="24" customHeight="1">
      <c r="A24" s="39"/>
      <c r="B24" s="36"/>
      <c r="C24" s="37" t="s">
        <v>57</v>
      </c>
      <c r="D24" s="54">
        <v>13.75</v>
      </c>
    </row>
    <row r="25" spans="1:4" ht="24" customHeight="1">
      <c r="A25" s="39"/>
      <c r="B25" s="36"/>
      <c r="C25" s="37" t="s">
        <v>58</v>
      </c>
      <c r="D25" s="38">
        <v>0</v>
      </c>
    </row>
    <row r="26" spans="1:4" ht="24" customHeight="1">
      <c r="A26" s="39"/>
      <c r="B26" s="36"/>
      <c r="C26" s="37" t="s">
        <v>59</v>
      </c>
      <c r="D26" s="54">
        <v>10</v>
      </c>
    </row>
    <row r="27" spans="1:4" ht="24" customHeight="1">
      <c r="A27" s="39"/>
      <c r="B27" s="36"/>
      <c r="C27" s="37" t="s">
        <v>60</v>
      </c>
      <c r="D27" s="38">
        <v>0</v>
      </c>
    </row>
    <row r="28" spans="1:4" ht="24" customHeight="1">
      <c r="A28" s="39"/>
      <c r="B28" s="36"/>
      <c r="C28" s="37" t="s">
        <v>61</v>
      </c>
      <c r="D28" s="38">
        <v>0</v>
      </c>
    </row>
    <row r="29" spans="1:4" ht="24" customHeight="1">
      <c r="A29" s="26"/>
      <c r="B29" s="36"/>
      <c r="C29" s="23" t="s">
        <v>63</v>
      </c>
      <c r="D29" s="54">
        <v>26329.76</v>
      </c>
    </row>
    <row r="30" spans="1:4" ht="24" customHeight="1">
      <c r="A30" s="26"/>
      <c r="B30" s="36"/>
      <c r="C30" s="37" t="s">
        <v>111</v>
      </c>
      <c r="D30" s="38"/>
    </row>
    <row r="31" spans="1:4" ht="24" customHeight="1">
      <c r="A31" s="26"/>
      <c r="B31" s="36"/>
      <c r="C31" s="37"/>
      <c r="D31" s="38"/>
    </row>
    <row r="32" spans="1:4" ht="24" customHeight="1">
      <c r="A32" s="26"/>
      <c r="B32" s="36"/>
      <c r="C32" s="41"/>
      <c r="D32" s="38"/>
    </row>
    <row r="33" spans="1:4" ht="24" customHeight="1" thickBot="1">
      <c r="A33" s="42" t="s">
        <v>112</v>
      </c>
      <c r="B33" s="55">
        <f>B6+B10</f>
        <v>26329.76</v>
      </c>
      <c r="C33" s="43" t="s">
        <v>113</v>
      </c>
      <c r="D33" s="56">
        <f>D29+D30</f>
        <v>26329.76</v>
      </c>
    </row>
  </sheetData>
  <sheetProtection/>
  <mergeCells count="3">
    <mergeCell ref="A2:D2"/>
    <mergeCell ref="A4:B4"/>
    <mergeCell ref="C4:D4"/>
  </mergeCells>
  <printOptions/>
  <pageMargins left="0.75" right="0.75" top="1" bottom="1" header="0.51" footer="0.51"/>
  <pageSetup fitToHeight="1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100" zoomScalePageLayoutView="0" workbookViewId="0" topLeftCell="A1">
      <selection activeCell="H10" sqref="H10"/>
    </sheetView>
  </sheetViews>
  <sheetFormatPr defaultColWidth="9.140625" defaultRowHeight="15"/>
  <cols>
    <col min="1" max="1" width="9.140625" style="0" customWidth="1"/>
    <col min="2" max="2" width="30.140625" style="0" customWidth="1"/>
    <col min="3" max="3" width="11.7109375" style="0" customWidth="1"/>
    <col min="4" max="5" width="11.8515625" style="0" customWidth="1"/>
    <col min="6" max="6" width="11.57421875" style="0" customWidth="1"/>
  </cols>
  <sheetData>
    <row r="1" spans="1:6" ht="13.5">
      <c r="A1" s="16"/>
      <c r="B1" s="16"/>
      <c r="C1" s="17"/>
      <c r="D1" s="17"/>
      <c r="E1" s="17"/>
      <c r="F1" s="18" t="s">
        <v>16</v>
      </c>
    </row>
    <row r="2" spans="1:6" ht="36.75" customHeight="1">
      <c r="A2" s="145" t="s">
        <v>114</v>
      </c>
      <c r="B2" s="145"/>
      <c r="C2" s="145"/>
      <c r="D2" s="145"/>
      <c r="E2" s="145"/>
      <c r="F2" s="145"/>
    </row>
    <row r="3" spans="1:6" ht="14.25" customHeight="1">
      <c r="A3" s="150" t="s">
        <v>115</v>
      </c>
      <c r="B3" s="150"/>
      <c r="C3" s="21"/>
      <c r="D3" s="21"/>
      <c r="E3" s="144" t="s">
        <v>25</v>
      </c>
      <c r="F3" s="144"/>
    </row>
    <row r="4" spans="1:6" ht="14.25" customHeight="1">
      <c r="A4" s="132" t="s">
        <v>95</v>
      </c>
      <c r="B4" s="133" t="s">
        <v>96</v>
      </c>
      <c r="C4" s="133" t="s">
        <v>116</v>
      </c>
      <c r="D4" s="133" t="s">
        <v>97</v>
      </c>
      <c r="E4" s="133" t="s">
        <v>98</v>
      </c>
      <c r="F4" s="136" t="s">
        <v>117</v>
      </c>
    </row>
    <row r="5" spans="1:6" ht="13.5">
      <c r="A5" s="134"/>
      <c r="B5" s="135"/>
      <c r="C5" s="135"/>
      <c r="D5" s="135"/>
      <c r="E5" s="135"/>
      <c r="F5" s="137"/>
    </row>
    <row r="6" spans="1:6" ht="24" customHeight="1">
      <c r="A6" s="22" t="s">
        <v>93</v>
      </c>
      <c r="B6" s="23" t="s">
        <v>93</v>
      </c>
      <c r="C6" s="23">
        <v>1</v>
      </c>
      <c r="D6" s="23">
        <v>2</v>
      </c>
      <c r="E6" s="23">
        <v>3</v>
      </c>
      <c r="F6" s="25">
        <v>4</v>
      </c>
    </row>
    <row r="7" spans="1:6" ht="24" customHeight="1">
      <c r="A7" s="26"/>
      <c r="B7" s="27" t="s">
        <v>90</v>
      </c>
      <c r="C7" s="112">
        <v>26319.762235</v>
      </c>
      <c r="D7" s="112">
        <v>17033.3</v>
      </c>
      <c r="E7" s="112">
        <v>9286.462234999999</v>
      </c>
      <c r="F7" s="57"/>
    </row>
    <row r="8" spans="1:6" s="118" customFormat="1" ht="24" customHeight="1">
      <c r="A8" s="108">
        <v>201</v>
      </c>
      <c r="B8" s="114" t="s">
        <v>269</v>
      </c>
      <c r="C8" s="115">
        <f>D8+E8</f>
        <v>1528.2033999999999</v>
      </c>
      <c r="D8" s="116">
        <v>1144.8</v>
      </c>
      <c r="E8" s="116">
        <v>383.4034</v>
      </c>
      <c r="F8" s="117"/>
    </row>
    <row r="9" spans="1:6" s="118" customFormat="1" ht="24" customHeight="1">
      <c r="A9" s="108">
        <v>20101</v>
      </c>
      <c r="B9" s="114" t="s">
        <v>201</v>
      </c>
      <c r="C9" s="115">
        <f aca="true" t="shared" si="0" ref="C9:C64">D9+E9</f>
        <v>1.07</v>
      </c>
      <c r="D9" s="116">
        <v>0</v>
      </c>
      <c r="E9" s="116">
        <v>1.07</v>
      </c>
      <c r="F9" s="117"/>
    </row>
    <row r="10" spans="1:6" s="118" customFormat="1" ht="24" customHeight="1">
      <c r="A10" s="108">
        <v>20103</v>
      </c>
      <c r="B10" s="114" t="s">
        <v>202</v>
      </c>
      <c r="C10" s="115">
        <f t="shared" si="0"/>
        <v>1301</v>
      </c>
      <c r="D10" s="115">
        <v>936</v>
      </c>
      <c r="E10" s="115">
        <v>365</v>
      </c>
      <c r="F10" s="117"/>
    </row>
    <row r="11" spans="1:6" s="118" customFormat="1" ht="24" customHeight="1">
      <c r="A11" s="108">
        <v>20105</v>
      </c>
      <c r="B11" s="114" t="s">
        <v>268</v>
      </c>
      <c r="C11" s="115">
        <f t="shared" si="0"/>
        <v>5.3334</v>
      </c>
      <c r="D11" s="115">
        <v>0</v>
      </c>
      <c r="E11" s="115">
        <v>5.3334</v>
      </c>
      <c r="F11" s="117"/>
    </row>
    <row r="12" spans="1:6" s="118" customFormat="1" ht="24" customHeight="1">
      <c r="A12" s="108">
        <v>20106</v>
      </c>
      <c r="B12" s="114" t="s">
        <v>204</v>
      </c>
      <c r="C12" s="115">
        <f t="shared" si="0"/>
        <v>213.8</v>
      </c>
      <c r="D12" s="115">
        <v>208.8</v>
      </c>
      <c r="E12" s="115">
        <v>5</v>
      </c>
      <c r="F12" s="117"/>
    </row>
    <row r="13" spans="1:6" s="118" customFormat="1" ht="24" customHeight="1">
      <c r="A13" s="108">
        <v>20129</v>
      </c>
      <c r="B13" s="114" t="s">
        <v>205</v>
      </c>
      <c r="C13" s="115">
        <f t="shared" si="0"/>
        <v>7</v>
      </c>
      <c r="D13" s="115">
        <v>0</v>
      </c>
      <c r="E13" s="115">
        <v>7</v>
      </c>
      <c r="F13" s="117"/>
    </row>
    <row r="14" spans="1:6" s="118" customFormat="1" ht="24" customHeight="1">
      <c r="A14" s="108">
        <v>203</v>
      </c>
      <c r="B14" s="114" t="s">
        <v>206</v>
      </c>
      <c r="C14" s="115">
        <f t="shared" si="0"/>
        <v>17.7</v>
      </c>
      <c r="D14" s="115">
        <v>0</v>
      </c>
      <c r="E14" s="115">
        <v>17.7</v>
      </c>
      <c r="F14" s="117"/>
    </row>
    <row r="15" spans="1:6" s="118" customFormat="1" ht="24" customHeight="1">
      <c r="A15" s="108">
        <v>20306</v>
      </c>
      <c r="B15" s="114" t="s">
        <v>257</v>
      </c>
      <c r="C15" s="115">
        <f t="shared" si="0"/>
        <v>16</v>
      </c>
      <c r="D15" s="115">
        <v>0</v>
      </c>
      <c r="E15" s="115">
        <v>16</v>
      </c>
      <c r="F15" s="117"/>
    </row>
    <row r="16" spans="1:6" s="118" customFormat="1" ht="24" customHeight="1">
      <c r="A16" s="119">
        <v>20399</v>
      </c>
      <c r="B16" s="120" t="s">
        <v>207</v>
      </c>
      <c r="C16" s="115">
        <f t="shared" si="0"/>
        <v>1.7</v>
      </c>
      <c r="D16" s="121">
        <v>0</v>
      </c>
      <c r="E16" s="121">
        <v>1.7</v>
      </c>
      <c r="F16" s="122"/>
    </row>
    <row r="17" spans="1:6" s="118" customFormat="1" ht="21.75" customHeight="1">
      <c r="A17" s="123">
        <v>204</v>
      </c>
      <c r="B17" s="124" t="s">
        <v>208</v>
      </c>
      <c r="C17" s="115">
        <f t="shared" si="0"/>
        <v>191</v>
      </c>
      <c r="D17" s="125">
        <v>6</v>
      </c>
      <c r="E17" s="125">
        <v>185</v>
      </c>
      <c r="F17" s="126"/>
    </row>
    <row r="18" spans="1:6" s="118" customFormat="1" ht="21.75" customHeight="1">
      <c r="A18" s="123">
        <v>20402</v>
      </c>
      <c r="B18" s="124" t="s">
        <v>209</v>
      </c>
      <c r="C18" s="115">
        <f t="shared" si="0"/>
        <v>144</v>
      </c>
      <c r="D18" s="125">
        <v>6</v>
      </c>
      <c r="E18" s="125">
        <v>138</v>
      </c>
      <c r="F18" s="126"/>
    </row>
    <row r="19" spans="1:6" s="118" customFormat="1" ht="21.75" customHeight="1">
      <c r="A19" s="123">
        <v>20499</v>
      </c>
      <c r="B19" s="124" t="s">
        <v>210</v>
      </c>
      <c r="C19" s="115">
        <f t="shared" si="0"/>
        <v>47</v>
      </c>
      <c r="D19" s="125">
        <v>0</v>
      </c>
      <c r="E19" s="125">
        <v>47</v>
      </c>
      <c r="F19" s="126"/>
    </row>
    <row r="20" spans="1:6" s="118" customFormat="1" ht="21.75" customHeight="1">
      <c r="A20" s="123">
        <v>205</v>
      </c>
      <c r="B20" s="124" t="s">
        <v>211</v>
      </c>
      <c r="C20" s="115">
        <f t="shared" si="0"/>
        <v>12274.71</v>
      </c>
      <c r="D20" s="125">
        <v>11000</v>
      </c>
      <c r="E20" s="125">
        <v>1274.71</v>
      </c>
      <c r="F20" s="126"/>
    </row>
    <row r="21" spans="1:6" s="118" customFormat="1" ht="21.75" customHeight="1">
      <c r="A21" s="123">
        <v>20502</v>
      </c>
      <c r="B21" s="124" t="s">
        <v>212</v>
      </c>
      <c r="C21" s="115">
        <f t="shared" si="0"/>
        <v>10841.55</v>
      </c>
      <c r="D21" s="125">
        <v>10835</v>
      </c>
      <c r="E21" s="125">
        <v>6.55</v>
      </c>
      <c r="F21" s="126"/>
    </row>
    <row r="22" spans="1:6" s="118" customFormat="1" ht="21.75" customHeight="1">
      <c r="A22" s="123">
        <v>20504</v>
      </c>
      <c r="B22" s="124" t="s">
        <v>213</v>
      </c>
      <c r="C22" s="115">
        <f t="shared" si="0"/>
        <v>165</v>
      </c>
      <c r="D22" s="125">
        <v>165</v>
      </c>
      <c r="E22" s="125">
        <v>0</v>
      </c>
      <c r="F22" s="126"/>
    </row>
    <row r="23" spans="1:6" s="118" customFormat="1" ht="21.75" customHeight="1">
      <c r="A23" s="123">
        <v>20509</v>
      </c>
      <c r="B23" s="124" t="s">
        <v>214</v>
      </c>
      <c r="C23" s="115">
        <f t="shared" si="0"/>
        <v>1268.16</v>
      </c>
      <c r="D23" s="125">
        <v>0</v>
      </c>
      <c r="E23" s="125">
        <v>1268.16</v>
      </c>
      <c r="F23" s="126"/>
    </row>
    <row r="24" spans="1:6" s="118" customFormat="1" ht="21.75" customHeight="1">
      <c r="A24" s="123">
        <v>206</v>
      </c>
      <c r="B24" s="124" t="s">
        <v>215</v>
      </c>
      <c r="C24" s="115">
        <f t="shared" si="0"/>
        <v>5</v>
      </c>
      <c r="D24" s="125">
        <v>0</v>
      </c>
      <c r="E24" s="125">
        <v>5</v>
      </c>
      <c r="F24" s="126"/>
    </row>
    <row r="25" spans="1:6" s="118" customFormat="1" ht="21.75" customHeight="1">
      <c r="A25" s="123">
        <v>20607</v>
      </c>
      <c r="B25" s="124" t="s">
        <v>216</v>
      </c>
      <c r="C25" s="115">
        <f t="shared" si="0"/>
        <v>5</v>
      </c>
      <c r="D25" s="125">
        <v>0</v>
      </c>
      <c r="E25" s="125">
        <v>5</v>
      </c>
      <c r="F25" s="126"/>
    </row>
    <row r="26" spans="1:6" s="118" customFormat="1" ht="21.75" customHeight="1">
      <c r="A26" s="123">
        <v>207</v>
      </c>
      <c r="B26" s="124" t="s">
        <v>217</v>
      </c>
      <c r="C26" s="115">
        <f t="shared" si="0"/>
        <v>1400.9742</v>
      </c>
      <c r="D26" s="125">
        <v>270</v>
      </c>
      <c r="E26" s="125">
        <v>1130.9742</v>
      </c>
      <c r="F26" s="126"/>
    </row>
    <row r="27" spans="1:6" s="118" customFormat="1" ht="21.75" customHeight="1">
      <c r="A27" s="123">
        <v>20701</v>
      </c>
      <c r="B27" s="124" t="s">
        <v>218</v>
      </c>
      <c r="C27" s="115">
        <f t="shared" si="0"/>
        <v>1362.4742</v>
      </c>
      <c r="D27" s="125">
        <v>270</v>
      </c>
      <c r="E27" s="125">
        <v>1092.4742</v>
      </c>
      <c r="F27" s="126"/>
    </row>
    <row r="28" spans="1:6" s="118" customFormat="1" ht="21.75" customHeight="1">
      <c r="A28" s="123">
        <v>20703</v>
      </c>
      <c r="B28" s="124" t="s">
        <v>219</v>
      </c>
      <c r="C28" s="115">
        <f t="shared" si="0"/>
        <v>6.4</v>
      </c>
      <c r="D28" s="125">
        <v>0</v>
      </c>
      <c r="E28" s="125">
        <v>6.4</v>
      </c>
      <c r="F28" s="126"/>
    </row>
    <row r="29" spans="1:6" s="118" customFormat="1" ht="21.75" customHeight="1">
      <c r="A29" s="123">
        <v>20799</v>
      </c>
      <c r="B29" s="124" t="s">
        <v>220</v>
      </c>
      <c r="C29" s="115">
        <f t="shared" si="0"/>
        <v>32.1</v>
      </c>
      <c r="D29" s="125">
        <v>0</v>
      </c>
      <c r="E29" s="125">
        <v>32.1</v>
      </c>
      <c r="F29" s="126"/>
    </row>
    <row r="30" spans="1:6" s="118" customFormat="1" ht="21.75" customHeight="1">
      <c r="A30" s="123">
        <v>208</v>
      </c>
      <c r="B30" s="124" t="s">
        <v>221</v>
      </c>
      <c r="C30" s="115">
        <f t="shared" si="0"/>
        <v>2529.2061649999996</v>
      </c>
      <c r="D30" s="125">
        <v>645.5</v>
      </c>
      <c r="E30" s="125">
        <v>1883.7061649999998</v>
      </c>
      <c r="F30" s="126"/>
    </row>
    <row r="31" spans="1:6" s="118" customFormat="1" ht="21.75" customHeight="1">
      <c r="A31" s="123">
        <v>20801</v>
      </c>
      <c r="B31" s="124" t="s">
        <v>222</v>
      </c>
      <c r="C31" s="115">
        <f t="shared" si="0"/>
        <v>19.16796</v>
      </c>
      <c r="D31" s="125">
        <v>5.5</v>
      </c>
      <c r="E31" s="125">
        <v>13.66796</v>
      </c>
      <c r="F31" s="126"/>
    </row>
    <row r="32" spans="1:6" s="118" customFormat="1" ht="21.75" customHeight="1">
      <c r="A32" s="123">
        <v>20802</v>
      </c>
      <c r="B32" s="124" t="s">
        <v>223</v>
      </c>
      <c r="C32" s="115">
        <f t="shared" si="0"/>
        <v>337.925</v>
      </c>
      <c r="D32" s="125">
        <v>251</v>
      </c>
      <c r="E32" s="125">
        <v>86.925</v>
      </c>
      <c r="F32" s="126"/>
    </row>
    <row r="33" spans="1:6" s="118" customFormat="1" ht="21.75" customHeight="1">
      <c r="A33" s="123">
        <v>20805</v>
      </c>
      <c r="B33" s="124" t="s">
        <v>224</v>
      </c>
      <c r="C33" s="115">
        <f t="shared" si="0"/>
        <v>389</v>
      </c>
      <c r="D33" s="125">
        <v>389</v>
      </c>
      <c r="E33" s="125">
        <v>0</v>
      </c>
      <c r="F33" s="126"/>
    </row>
    <row r="34" spans="1:6" s="118" customFormat="1" ht="21.75" customHeight="1">
      <c r="A34" s="123">
        <v>20807</v>
      </c>
      <c r="B34" s="124" t="s">
        <v>225</v>
      </c>
      <c r="C34" s="115">
        <f t="shared" si="0"/>
        <v>67.23962</v>
      </c>
      <c r="D34" s="125">
        <v>0</v>
      </c>
      <c r="E34" s="125">
        <v>67.23962</v>
      </c>
      <c r="F34" s="126"/>
    </row>
    <row r="35" spans="1:6" s="118" customFormat="1" ht="21.75" customHeight="1">
      <c r="A35" s="123">
        <v>20808</v>
      </c>
      <c r="B35" s="124" t="s">
        <v>226</v>
      </c>
      <c r="C35" s="115">
        <f t="shared" si="0"/>
        <v>268.856325</v>
      </c>
      <c r="D35" s="125">
        <v>0</v>
      </c>
      <c r="E35" s="125">
        <v>268.856325</v>
      </c>
      <c r="F35" s="126"/>
    </row>
    <row r="36" spans="1:6" s="118" customFormat="1" ht="21.75" customHeight="1">
      <c r="A36" s="123">
        <v>20809</v>
      </c>
      <c r="B36" s="124" t="s">
        <v>227</v>
      </c>
      <c r="C36" s="115">
        <f t="shared" si="0"/>
        <v>99.52116</v>
      </c>
      <c r="D36" s="125">
        <v>0</v>
      </c>
      <c r="E36" s="125">
        <v>99.52116</v>
      </c>
      <c r="F36" s="126"/>
    </row>
    <row r="37" spans="1:6" s="118" customFormat="1" ht="21.75" customHeight="1">
      <c r="A37" s="123">
        <v>20810</v>
      </c>
      <c r="B37" s="124" t="s">
        <v>228</v>
      </c>
      <c r="C37" s="115">
        <f t="shared" si="0"/>
        <v>61.2225</v>
      </c>
      <c r="D37" s="125">
        <v>0</v>
      </c>
      <c r="E37" s="125">
        <v>61.2225</v>
      </c>
      <c r="F37" s="126"/>
    </row>
    <row r="38" spans="1:6" s="118" customFormat="1" ht="21.75" customHeight="1">
      <c r="A38" s="123">
        <v>20811</v>
      </c>
      <c r="B38" s="124" t="s">
        <v>229</v>
      </c>
      <c r="C38" s="115">
        <f t="shared" si="0"/>
        <v>415.1917</v>
      </c>
      <c r="D38" s="125">
        <v>0</v>
      </c>
      <c r="E38" s="125">
        <v>415.1917</v>
      </c>
      <c r="F38" s="126"/>
    </row>
    <row r="39" spans="1:6" s="118" customFormat="1" ht="21.75" customHeight="1">
      <c r="A39" s="123">
        <v>20819</v>
      </c>
      <c r="B39" s="124" t="s">
        <v>230</v>
      </c>
      <c r="C39" s="115">
        <f t="shared" si="0"/>
        <v>839.8484</v>
      </c>
      <c r="D39" s="125">
        <v>0</v>
      </c>
      <c r="E39" s="125">
        <v>839.8484</v>
      </c>
      <c r="F39" s="126"/>
    </row>
    <row r="40" spans="1:6" s="118" customFormat="1" ht="21.75" customHeight="1">
      <c r="A40" s="123">
        <v>20820</v>
      </c>
      <c r="B40" s="124" t="s">
        <v>231</v>
      </c>
      <c r="C40" s="115">
        <f t="shared" si="0"/>
        <v>11.963</v>
      </c>
      <c r="D40" s="125">
        <v>0</v>
      </c>
      <c r="E40" s="125">
        <v>11.963</v>
      </c>
      <c r="F40" s="126"/>
    </row>
    <row r="41" spans="1:6" s="118" customFormat="1" ht="21.75" customHeight="1">
      <c r="A41" s="123">
        <v>20821</v>
      </c>
      <c r="B41" s="124" t="s">
        <v>232</v>
      </c>
      <c r="C41" s="115">
        <f t="shared" si="0"/>
        <v>17.6705</v>
      </c>
      <c r="D41" s="125">
        <v>0</v>
      </c>
      <c r="E41" s="125">
        <v>17.6705</v>
      </c>
      <c r="F41" s="126"/>
    </row>
    <row r="42" spans="1:6" s="118" customFormat="1" ht="21.75" customHeight="1">
      <c r="A42" s="123">
        <v>20825</v>
      </c>
      <c r="B42" s="124" t="s">
        <v>233</v>
      </c>
      <c r="C42" s="115">
        <f t="shared" si="0"/>
        <v>1.6</v>
      </c>
      <c r="D42" s="125">
        <v>0</v>
      </c>
      <c r="E42" s="125">
        <v>1.6</v>
      </c>
      <c r="F42" s="126"/>
    </row>
    <row r="43" spans="1:6" s="118" customFormat="1" ht="21.75" customHeight="1">
      <c r="A43" s="123">
        <v>210</v>
      </c>
      <c r="B43" s="124" t="s">
        <v>234</v>
      </c>
      <c r="C43" s="115">
        <f t="shared" si="0"/>
        <v>3788.805103</v>
      </c>
      <c r="D43" s="125">
        <v>2966</v>
      </c>
      <c r="E43" s="125">
        <v>822.805103</v>
      </c>
      <c r="F43" s="126"/>
    </row>
    <row r="44" spans="1:6" s="118" customFormat="1" ht="21.75" customHeight="1">
      <c r="A44" s="123">
        <v>21001</v>
      </c>
      <c r="B44" s="124" t="s">
        <v>235</v>
      </c>
      <c r="C44" s="115">
        <f t="shared" si="0"/>
        <v>166</v>
      </c>
      <c r="D44" s="125">
        <v>166</v>
      </c>
      <c r="E44" s="125">
        <v>0</v>
      </c>
      <c r="F44" s="126"/>
    </row>
    <row r="45" spans="1:6" s="118" customFormat="1" ht="21.75" customHeight="1">
      <c r="A45" s="123">
        <v>21003</v>
      </c>
      <c r="B45" s="124" t="s">
        <v>236</v>
      </c>
      <c r="C45" s="115">
        <f t="shared" si="0"/>
        <v>2800</v>
      </c>
      <c r="D45" s="125">
        <v>2800</v>
      </c>
      <c r="E45" s="125">
        <v>0</v>
      </c>
      <c r="F45" s="126"/>
    </row>
    <row r="46" spans="1:6" s="118" customFormat="1" ht="21.75" customHeight="1">
      <c r="A46" s="123">
        <v>21004</v>
      </c>
      <c r="B46" s="124" t="s">
        <v>237</v>
      </c>
      <c r="C46" s="115">
        <f t="shared" si="0"/>
        <v>175.66355</v>
      </c>
      <c r="D46" s="125">
        <v>0</v>
      </c>
      <c r="E46" s="125">
        <v>175.66355</v>
      </c>
      <c r="F46" s="126"/>
    </row>
    <row r="47" spans="1:6" s="118" customFormat="1" ht="21.75" customHeight="1">
      <c r="A47" s="123">
        <v>21007</v>
      </c>
      <c r="B47" s="124" t="s">
        <v>238</v>
      </c>
      <c r="C47" s="115">
        <f t="shared" si="0"/>
        <v>320.751553</v>
      </c>
      <c r="D47" s="125">
        <v>0</v>
      </c>
      <c r="E47" s="125">
        <v>320.751553</v>
      </c>
      <c r="F47" s="126"/>
    </row>
    <row r="48" spans="1:6" s="118" customFormat="1" ht="21.75" customHeight="1">
      <c r="A48" s="123">
        <v>21012</v>
      </c>
      <c r="B48" s="124" t="s">
        <v>239</v>
      </c>
      <c r="C48" s="115">
        <f t="shared" si="0"/>
        <v>294</v>
      </c>
      <c r="D48" s="125">
        <v>0</v>
      </c>
      <c r="E48" s="125">
        <v>294</v>
      </c>
      <c r="F48" s="126"/>
    </row>
    <row r="49" spans="1:6" s="118" customFormat="1" ht="21.75" customHeight="1">
      <c r="A49" s="123">
        <v>21099</v>
      </c>
      <c r="B49" s="124" t="s">
        <v>240</v>
      </c>
      <c r="C49" s="115">
        <f t="shared" si="0"/>
        <v>32.39</v>
      </c>
      <c r="D49" s="125">
        <v>0</v>
      </c>
      <c r="E49" s="125">
        <v>32.39</v>
      </c>
      <c r="F49" s="126"/>
    </row>
    <row r="50" spans="1:6" s="118" customFormat="1" ht="21.75" customHeight="1">
      <c r="A50" s="123">
        <v>211</v>
      </c>
      <c r="B50" s="124" t="s">
        <v>241</v>
      </c>
      <c r="C50" s="115">
        <f t="shared" si="0"/>
        <v>60</v>
      </c>
      <c r="D50" s="125">
        <v>0</v>
      </c>
      <c r="E50" s="125">
        <v>60</v>
      </c>
      <c r="F50" s="126"/>
    </row>
    <row r="51" spans="1:6" s="118" customFormat="1" ht="21.75" customHeight="1">
      <c r="A51" s="123">
        <v>21199</v>
      </c>
      <c r="B51" s="124" t="s">
        <v>242</v>
      </c>
      <c r="C51" s="115">
        <f t="shared" si="0"/>
        <v>60</v>
      </c>
      <c r="D51" s="125">
        <v>0</v>
      </c>
      <c r="E51" s="125">
        <v>60</v>
      </c>
      <c r="F51" s="126"/>
    </row>
    <row r="52" spans="1:6" s="118" customFormat="1" ht="21.75" customHeight="1">
      <c r="A52" s="123">
        <v>212</v>
      </c>
      <c r="B52" s="124" t="s">
        <v>243</v>
      </c>
      <c r="C52" s="115">
        <f t="shared" si="0"/>
        <v>2518.2832670000003</v>
      </c>
      <c r="D52" s="125">
        <v>150</v>
      </c>
      <c r="E52" s="125">
        <v>2368.2832670000003</v>
      </c>
      <c r="F52" s="126"/>
    </row>
    <row r="53" spans="1:6" s="118" customFormat="1" ht="21.75" customHeight="1">
      <c r="A53" s="123">
        <v>21201</v>
      </c>
      <c r="B53" s="124" t="s">
        <v>244</v>
      </c>
      <c r="C53" s="115">
        <f t="shared" si="0"/>
        <v>654.283267</v>
      </c>
      <c r="D53" s="125">
        <v>150</v>
      </c>
      <c r="E53" s="125">
        <v>504.28326699999997</v>
      </c>
      <c r="F53" s="126"/>
    </row>
    <row r="54" spans="1:6" s="118" customFormat="1" ht="21.75" customHeight="1">
      <c r="A54" s="123">
        <v>21203</v>
      </c>
      <c r="B54" s="124" t="s">
        <v>245</v>
      </c>
      <c r="C54" s="115">
        <f t="shared" si="0"/>
        <v>1830</v>
      </c>
      <c r="D54" s="125">
        <v>0</v>
      </c>
      <c r="E54" s="125">
        <v>1830</v>
      </c>
      <c r="F54" s="126"/>
    </row>
    <row r="55" spans="1:6" s="118" customFormat="1" ht="21.75" customHeight="1">
      <c r="A55" s="123">
        <v>21299</v>
      </c>
      <c r="B55" s="124" t="s">
        <v>246</v>
      </c>
      <c r="C55" s="115">
        <f t="shared" si="0"/>
        <v>34</v>
      </c>
      <c r="D55" s="125">
        <v>0</v>
      </c>
      <c r="E55" s="125">
        <v>34</v>
      </c>
      <c r="F55" s="126"/>
    </row>
    <row r="56" spans="1:6" s="118" customFormat="1" ht="21.75" customHeight="1">
      <c r="A56" s="123">
        <v>213</v>
      </c>
      <c r="B56" s="124" t="s">
        <v>247</v>
      </c>
      <c r="C56" s="115">
        <f t="shared" si="0"/>
        <v>1579.1301</v>
      </c>
      <c r="D56" s="125">
        <v>438</v>
      </c>
      <c r="E56" s="125">
        <v>1141.1301</v>
      </c>
      <c r="F56" s="126"/>
    </row>
    <row r="57" spans="1:6" s="118" customFormat="1" ht="21.75" customHeight="1">
      <c r="A57" s="123">
        <v>21301</v>
      </c>
      <c r="B57" s="124" t="s">
        <v>248</v>
      </c>
      <c r="C57" s="115">
        <f t="shared" si="0"/>
        <v>1264.9775</v>
      </c>
      <c r="D57" s="125">
        <v>438</v>
      </c>
      <c r="E57" s="125">
        <v>826.9775</v>
      </c>
      <c r="F57" s="126"/>
    </row>
    <row r="58" spans="1:6" s="118" customFormat="1" ht="21.75" customHeight="1">
      <c r="A58" s="123">
        <v>21303</v>
      </c>
      <c r="B58" s="124" t="s">
        <v>249</v>
      </c>
      <c r="C58" s="115">
        <f t="shared" si="0"/>
        <v>280</v>
      </c>
      <c r="D58" s="125">
        <v>0</v>
      </c>
      <c r="E58" s="125">
        <v>280</v>
      </c>
      <c r="F58" s="126"/>
    </row>
    <row r="59" spans="1:6" s="118" customFormat="1" ht="21.75" customHeight="1">
      <c r="A59" s="123">
        <v>21307</v>
      </c>
      <c r="B59" s="124" t="s">
        <v>250</v>
      </c>
      <c r="C59" s="115">
        <f t="shared" si="0"/>
        <v>14.1526</v>
      </c>
      <c r="D59" s="125">
        <v>0</v>
      </c>
      <c r="E59" s="125">
        <v>14.1526</v>
      </c>
      <c r="F59" s="126"/>
    </row>
    <row r="60" spans="1:6" s="118" customFormat="1" ht="21.75" customHeight="1">
      <c r="A60" s="123">
        <v>21399</v>
      </c>
      <c r="B60" s="124" t="s">
        <v>251</v>
      </c>
      <c r="C60" s="115">
        <f t="shared" si="0"/>
        <v>20</v>
      </c>
      <c r="D60" s="125">
        <v>0</v>
      </c>
      <c r="E60" s="125">
        <v>20</v>
      </c>
      <c r="F60" s="126"/>
    </row>
    <row r="61" spans="1:6" s="118" customFormat="1" ht="21.75" customHeight="1">
      <c r="A61" s="123">
        <v>215</v>
      </c>
      <c r="B61" s="124" t="s">
        <v>252</v>
      </c>
      <c r="C61" s="115">
        <f t="shared" si="0"/>
        <v>413</v>
      </c>
      <c r="D61" s="125">
        <v>413</v>
      </c>
      <c r="E61" s="125">
        <v>0</v>
      </c>
      <c r="F61" s="126"/>
    </row>
    <row r="62" spans="1:6" s="118" customFormat="1" ht="21.75" customHeight="1">
      <c r="A62" s="123">
        <v>21508</v>
      </c>
      <c r="B62" s="124" t="s">
        <v>253</v>
      </c>
      <c r="C62" s="115">
        <f t="shared" si="0"/>
        <v>413</v>
      </c>
      <c r="D62" s="125">
        <v>413</v>
      </c>
      <c r="E62" s="125">
        <v>0</v>
      </c>
      <c r="F62" s="126"/>
    </row>
    <row r="63" spans="1:6" s="118" customFormat="1" ht="21.75" customHeight="1">
      <c r="A63" s="123">
        <v>221</v>
      </c>
      <c r="B63" s="124" t="s">
        <v>254</v>
      </c>
      <c r="C63" s="115">
        <f t="shared" si="0"/>
        <v>13.75</v>
      </c>
      <c r="D63" s="125">
        <v>0</v>
      </c>
      <c r="E63" s="125">
        <v>13.75</v>
      </c>
      <c r="F63" s="126"/>
    </row>
    <row r="64" spans="1:6" s="118" customFormat="1" ht="21.75" customHeight="1">
      <c r="A64" s="123">
        <v>22101</v>
      </c>
      <c r="B64" s="124" t="s">
        <v>255</v>
      </c>
      <c r="C64" s="109">
        <f t="shared" si="0"/>
        <v>13.75</v>
      </c>
      <c r="D64" s="126">
        <v>0</v>
      </c>
      <c r="E64" s="126">
        <v>13.75</v>
      </c>
      <c r="F64" s="126"/>
    </row>
  </sheetData>
  <sheetProtection/>
  <mergeCells count="9">
    <mergeCell ref="A2:F2"/>
    <mergeCell ref="A3:B3"/>
    <mergeCell ref="E3:F3"/>
    <mergeCell ref="A4:A5"/>
    <mergeCell ref="B4:B5"/>
    <mergeCell ref="C4:C5"/>
    <mergeCell ref="D4:D5"/>
    <mergeCell ref="E4:E5"/>
    <mergeCell ref="F4:F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Administrator</cp:lastModifiedBy>
  <cp:lastPrinted>2018-09-20T08:14:37Z</cp:lastPrinted>
  <dcterms:created xsi:type="dcterms:W3CDTF">2017-06-22T03:01:01Z</dcterms:created>
  <dcterms:modified xsi:type="dcterms:W3CDTF">2018-09-20T08:14:46Z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